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\Downloads\"/>
    </mc:Choice>
  </mc:AlternateContent>
  <xr:revisionPtr revIDLastSave="0" documentId="13_ncr:1_{17F1CA89-A041-400E-A938-069B2258319E}" xr6:coauthVersionLast="47" xr6:coauthVersionMax="47" xr10:uidLastSave="{00000000-0000-0000-0000-000000000000}"/>
  <bookViews>
    <workbookView xWindow="-28920" yWindow="-30" windowWidth="29040" windowHeight="16440" xr2:uid="{24B16AE1-B3F2-46CD-971F-6474E122FEA7}"/>
  </bookViews>
  <sheets>
    <sheet name="Tabelle1" sheetId="1" r:id="rId1"/>
    <sheet name="Tabelle2" sheetId="2" r:id="rId2"/>
  </sheets>
  <definedNames>
    <definedName name="_xlnm.Print_Area" localSheetId="0">Tabelle1!$A$1:$G$40,Tabelle1!$I$1:$L$40,Tabelle1!$EH$1:$EK$40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I11" i="1" l="1"/>
  <c r="B25" i="1"/>
  <c r="B23" i="1"/>
  <c r="B22" i="1"/>
  <c r="B21" i="1"/>
  <c r="B15" i="1"/>
  <c r="EI15" i="1" l="1"/>
  <c r="EI13" i="1"/>
  <c r="BV41" i="1" l="1"/>
  <c r="O57" i="1"/>
  <c r="O37" i="1"/>
  <c r="BV65" i="1"/>
  <c r="BV64" i="1"/>
  <c r="BV63" i="1"/>
  <c r="BV62" i="1"/>
  <c r="BV61" i="1"/>
  <c r="BV60" i="1"/>
  <c r="BV59" i="1"/>
  <c r="BV58" i="1"/>
  <c r="BV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V44" i="1"/>
  <c r="BV43" i="1"/>
  <c r="BV42" i="1"/>
  <c r="BV40" i="1"/>
  <c r="BV39" i="1"/>
  <c r="BV38" i="1"/>
  <c r="BV37" i="1"/>
  <c r="O65" i="1" l="1"/>
  <c r="O64" i="1"/>
  <c r="O63" i="1"/>
  <c r="O62" i="1"/>
  <c r="O61" i="1"/>
  <c r="O60" i="1"/>
  <c r="O59" i="1"/>
  <c r="O58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 l="1"/>
  <c r="O39" i="1"/>
  <c r="O38" i="1"/>
  <c r="O33" i="1" l="1"/>
  <c r="O34" i="1"/>
  <c r="J13" i="1"/>
  <c r="J25" i="1" l="1"/>
  <c r="I24" i="1" s="1"/>
</calcChain>
</file>

<file path=xl/sharedStrings.xml><?xml version="1.0" encoding="utf-8"?>
<sst xmlns="http://schemas.openxmlformats.org/spreadsheetml/2006/main" count="47" uniqueCount="32">
  <si>
    <t>B=</t>
  </si>
  <si>
    <t>A=</t>
  </si>
  <si>
    <t>X=</t>
  </si>
  <si>
    <t>Y=</t>
  </si>
  <si>
    <t>Z=</t>
  </si>
  <si>
    <t>D=</t>
  </si>
  <si>
    <t>Z min.</t>
  </si>
  <si>
    <t>X                Y</t>
  </si>
  <si>
    <t>E=</t>
  </si>
  <si>
    <t>Zwischenschritt für Bestimmung E-Wert</t>
  </si>
  <si>
    <t>Zwischenschritt für Bestimmung Mindestmass Z</t>
  </si>
  <si>
    <t>mm</t>
  </si>
  <si>
    <t>B</t>
  </si>
  <si>
    <t>X</t>
  </si>
  <si>
    <t>Y</t>
  </si>
  <si>
    <t>Z</t>
  </si>
  <si>
    <t>Bitte erfassen Sie
folgende Werte:</t>
  </si>
  <si>
    <t>Veuillez saisir les
valeurs suivantes:</t>
  </si>
  <si>
    <t>L=</t>
  </si>
  <si>
    <t>1=</t>
  </si>
  <si>
    <t>2=</t>
  </si>
  <si>
    <t>3=</t>
  </si>
  <si>
    <t>4=</t>
  </si>
  <si>
    <t>5=</t>
  </si>
  <si>
    <t>6=</t>
  </si>
  <si>
    <t>7=</t>
  </si>
  <si>
    <t>Kochfeldtiefe</t>
  </si>
  <si>
    <t>Kochfeldbreite</t>
  </si>
  <si>
    <t>571 – 936</t>
  </si>
  <si>
    <t>+1/0</t>
  </si>
  <si>
    <t>Ausschnitt / Découpe</t>
  </si>
  <si>
    <t>Gerätemasse / Dimensions de l'appareil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</si>
</sst>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Arial"/>
      <family val="2"/>
    </font>
    <font>
      <sz val="12"/>
      <color theme="1"/>
      <name val="Frutiger LT Com 45 Light"/>
      <family val="2"/>
    </font>
    <font>
      <b/>
      <sz val="12"/>
      <color theme="1"/>
      <name val="Frutiger LT Com 45 Light"/>
      <family val="2"/>
    </font>
    <font>
      <b/>
      <i/>
      <sz val="12"/>
      <color theme="8"/>
      <name val="Frutiger LT Com 45 Light"/>
      <family val="2"/>
    </font>
    <font>
      <b/>
      <sz val="14"/>
      <color theme="1"/>
      <name val="Frutiger LT Com 45 Light"/>
      <family val="2"/>
    </font>
    <font>
      <b/>
      <sz val="12"/>
      <color theme="8"/>
      <name val="Frutiger LT Com 45 Light"/>
      <family val="2"/>
    </font>
    <font>
      <b/>
      <sz val="16"/>
      <color theme="1"/>
      <name val="Frutiger LT Com 45 Light"/>
      <family val="2"/>
    </font>
    <font>
      <sz val="8"/>
      <color rgb="FFFF0000"/>
      <name val="Frutiger LT Com 45 Light"/>
      <family val="2"/>
    </font>
    <font>
      <b/>
      <sz val="20"/>
      <color theme="1"/>
      <name val="Frutiger LT Com 45 Light"/>
      <family val="2"/>
    </font>
    <font>
      <sz val="12"/>
      <name val="Frutiger LT Com 45 Light"/>
      <family val="2"/>
    </font>
    <font>
      <sz val="15"/>
      <name val="Frutiger LT Com 45 Light"/>
      <family val="2"/>
    </font>
    <font>
      <sz val="10"/>
      <color rgb="FF81818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87F7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477A"/>
        <bgColor indexed="64"/>
      </patternFill>
    </fill>
    <fill>
      <patternFill patternType="solid">
        <fgColor rgb="FF009CDC"/>
        <bgColor indexed="64"/>
      </patternFill>
    </fill>
    <fill>
      <patternFill patternType="solid">
        <fgColor rgb="FFAA72D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theme="8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9" borderId="1" xfId="0" applyFont="1" applyFill="1" applyBorder="1" applyAlignment="1" applyProtection="1">
      <alignment vertical="center"/>
      <protection locked="0"/>
    </xf>
    <xf numFmtId="0" fontId="6" fillId="4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8" fillId="5" borderId="1" xfId="0" applyFont="1" applyFill="1" applyBorder="1" applyAlignment="1" applyProtection="1">
      <alignment horizontal="right" vertical="center"/>
      <protection locked="0"/>
    </xf>
    <xf numFmtId="0" fontId="8" fillId="6" borderId="1" xfId="0" applyFont="1" applyFill="1" applyBorder="1" applyAlignment="1" applyProtection="1">
      <alignment horizontal="right" vertical="center"/>
      <protection locked="0"/>
    </xf>
    <xf numFmtId="0" fontId="8" fillId="7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quotePrefix="1" applyFont="1" applyAlignment="1">
      <alignment vertical="center"/>
    </xf>
    <xf numFmtId="0" fontId="9" fillId="0" borderId="0" xfId="0" quotePrefix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10" borderId="0" xfId="0" applyFont="1" applyFill="1" applyAlignment="1">
      <alignment vertical="center"/>
    </xf>
    <xf numFmtId="0" fontId="2" fillId="10" borderId="1" xfId="0" applyFont="1" applyFill="1" applyBorder="1" applyAlignment="1">
      <alignment vertical="center"/>
    </xf>
    <xf numFmtId="0" fontId="5" fillId="10" borderId="0" xfId="0" quotePrefix="1" applyFont="1" applyFill="1" applyAlignment="1">
      <alignment vertical="center"/>
    </xf>
    <xf numFmtId="0" fontId="2" fillId="10" borderId="0" xfId="0" applyFont="1" applyFill="1" applyAlignment="1">
      <alignment vertical="center"/>
    </xf>
    <xf numFmtId="0" fontId="5" fillId="10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0" fontId="1" fillId="11" borderId="0" xfId="0" applyFont="1" applyFill="1" applyAlignment="1">
      <alignment vertical="center"/>
    </xf>
    <xf numFmtId="0" fontId="8" fillId="1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right" vertical="center"/>
    </xf>
    <xf numFmtId="0" fontId="8" fillId="6" borderId="1" xfId="0" applyFont="1" applyFill="1" applyBorder="1" applyAlignment="1">
      <alignment horizontal="right" vertical="center"/>
    </xf>
    <xf numFmtId="0" fontId="8" fillId="7" borderId="1" xfId="0" applyFont="1" applyFill="1" applyBorder="1" applyAlignment="1">
      <alignment horizontal="right" vertical="center"/>
    </xf>
    <xf numFmtId="0" fontId="11" fillId="0" borderId="0" xfId="0" applyFont="1"/>
    <xf numFmtId="49" fontId="1" fillId="4" borderId="0" xfId="0" applyNumberFormat="1" applyFont="1" applyFill="1" applyAlignment="1">
      <alignment vertical="center"/>
    </xf>
    <xf numFmtId="0" fontId="8" fillId="12" borderId="1" xfId="0" applyFont="1" applyFill="1" applyBorder="1" applyAlignment="1" applyProtection="1">
      <alignment vertical="center"/>
      <protection locked="0"/>
    </xf>
    <xf numFmtId="0" fontId="4" fillId="11" borderId="0" xfId="0" applyFont="1" applyFill="1" applyAlignment="1">
      <alignment horizontal="left" vertical="center" wrapText="1"/>
    </xf>
    <xf numFmtId="0" fontId="10" fillId="4" borderId="0" xfId="0" quotePrefix="1" applyFont="1" applyFill="1" applyAlignment="1">
      <alignment horizontal="center" vertical="center"/>
    </xf>
    <xf numFmtId="0" fontId="8" fillId="9" borderId="1" xfId="0" applyFont="1" applyFill="1" applyBorder="1" applyAlignment="1" applyProtection="1">
      <alignment vertical="center"/>
    </xf>
  </cellXfs>
  <cellStyles count="1">
    <cellStyle name="Standard" xfId="0" builtinId="0"/>
  </cellStyles>
  <dxfs count="5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FF00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EAEAEA"/>
        </patternFill>
      </fill>
    </dxf>
  </dxfs>
  <tableStyles count="0" defaultTableStyle="TableStyleMedium2" defaultPivotStyle="PivotStyleLight16"/>
  <colors>
    <mruColors>
      <color rgb="FFF87F72"/>
      <color rgb="FFAA72D4"/>
      <color rgb="FF009CDC"/>
      <color rgb="FF0081BF"/>
      <color rgb="FF00477A"/>
      <color rgb="FFEAEAEA"/>
      <color rgb="FFFFFFFF"/>
      <color rgb="FFD39B97"/>
      <color rgb="FFEEEEEE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380999</xdr:colOff>
      <xdr:row>17</xdr:row>
      <xdr:rowOff>112058</xdr:rowOff>
    </xdr:from>
    <xdr:to>
      <xdr:col>6</xdr:col>
      <xdr:colOff>936528</xdr:colOff>
      <xdr:row>29</xdr:row>
      <xdr:rowOff>100126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B7D015A6-E516-4BEB-B586-9C354A6C7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3234" y="4571999"/>
          <a:ext cx="4500000" cy="3024862"/>
        </a:xfrm>
        <a:prstGeom prst="rect">
          <a:avLst/>
        </a:prstGeom>
      </xdr:spPr>
    </xdr:pic>
    <xdr:clientData/>
  </xdr:twoCellAnchor>
  <xdr:twoCellAnchor editAs="oneCell">
    <xdr:from>
      <xdr:col>2</xdr:col>
      <xdr:colOff>134469</xdr:colOff>
      <xdr:row>3</xdr:row>
      <xdr:rowOff>78441</xdr:rowOff>
    </xdr:from>
    <xdr:to>
      <xdr:col>6</xdr:col>
      <xdr:colOff>869998</xdr:colOff>
      <xdr:row>15</xdr:row>
      <xdr:rowOff>90554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2D9DEED0-24D8-4BEB-B8E5-DC3F278A6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6704" y="885265"/>
          <a:ext cx="4680000" cy="3261818"/>
        </a:xfrm>
        <a:prstGeom prst="rect">
          <a:avLst/>
        </a:prstGeom>
      </xdr:spPr>
    </xdr:pic>
    <xdr:clientData/>
  </xdr:twoCellAnchor>
  <xdr:twoCellAnchor editAs="oneCell">
    <xdr:from>
      <xdr:col>10</xdr:col>
      <xdr:colOff>662854</xdr:colOff>
      <xdr:row>24</xdr:row>
      <xdr:rowOff>420063</xdr:rowOff>
    </xdr:from>
    <xdr:to>
      <xdr:col>11</xdr:col>
      <xdr:colOff>3947854</xdr:colOff>
      <xdr:row>39</xdr:row>
      <xdr:rowOff>418392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69F3E85B-9B2C-49E4-8360-032E17626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02754" y="6630363"/>
          <a:ext cx="4199400" cy="3402382"/>
        </a:xfrm>
        <a:prstGeom prst="rect">
          <a:avLst/>
        </a:prstGeom>
      </xdr:spPr>
    </xdr:pic>
    <xdr:clientData/>
  </xdr:twoCellAnchor>
  <xdr:twoCellAnchor editAs="oneCell">
    <xdr:from>
      <xdr:col>10</xdr:col>
      <xdr:colOff>901211</xdr:colOff>
      <xdr:row>18</xdr:row>
      <xdr:rowOff>127701</xdr:rowOff>
    </xdr:from>
    <xdr:to>
      <xdr:col>11</xdr:col>
      <xdr:colOff>1853711</xdr:colOff>
      <xdr:row>24</xdr:row>
      <xdr:rowOff>288540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0406AEE9-D37E-416A-9246-53C5571BC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42925" y="5026272"/>
          <a:ext cx="1864179" cy="1875339"/>
        </a:xfrm>
        <a:prstGeom prst="rect">
          <a:avLst/>
        </a:prstGeom>
      </xdr:spPr>
    </xdr:pic>
    <xdr:clientData/>
  </xdr:twoCellAnchor>
  <xdr:twoCellAnchor>
    <xdr:from>
      <xdr:col>10</xdr:col>
      <xdr:colOff>457458</xdr:colOff>
      <xdr:row>0</xdr:row>
      <xdr:rowOff>117706</xdr:rowOff>
    </xdr:from>
    <xdr:to>
      <xdr:col>11</xdr:col>
      <xdr:colOff>4000499</xdr:colOff>
      <xdr:row>15</xdr:row>
      <xdr:rowOff>46792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830364F-567A-4531-9F6B-1BB1FBFB78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r="30025"/>
        <a:stretch/>
      </xdr:blipFill>
      <xdr:spPr>
        <a:xfrm>
          <a:off x="2199172" y="117706"/>
          <a:ext cx="4454720" cy="3793515"/>
        </a:xfrm>
        <a:prstGeom prst="rect">
          <a:avLst/>
        </a:prstGeom>
      </xdr:spPr>
    </xdr:pic>
    <xdr:clientData/>
  </xdr:twoCellAnchor>
  <xdr:twoCellAnchor>
    <xdr:from>
      <xdr:col>10</xdr:col>
      <xdr:colOff>427262</xdr:colOff>
      <xdr:row>6</xdr:row>
      <xdr:rowOff>46551</xdr:rowOff>
    </xdr:from>
    <xdr:to>
      <xdr:col>10</xdr:col>
      <xdr:colOff>844896</xdr:colOff>
      <xdr:row>7</xdr:row>
      <xdr:rowOff>234330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BA1B2D8-47ED-441E-A45F-177A37AD83BB}"/>
            </a:ext>
          </a:extLst>
        </xdr:cNvPr>
        <xdr:cNvSpPr txBox="1"/>
      </xdr:nvSpPr>
      <xdr:spPr>
        <a:xfrm>
          <a:off x="2168976" y="1733837"/>
          <a:ext cx="417634" cy="446314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CH" sz="2400" b="1">
              <a:latin typeface="Arial" panose="020B0604020202020204" pitchFamily="34" charset="0"/>
              <a:cs typeface="Arial" panose="020B0604020202020204" pitchFamily="34" charset="0"/>
            </a:rPr>
            <a:t>B</a:t>
          </a:r>
          <a:endParaRPr lang="de-CH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2841586</xdr:colOff>
      <xdr:row>5</xdr:row>
      <xdr:rowOff>167576</xdr:rowOff>
    </xdr:from>
    <xdr:to>
      <xdr:col>11</xdr:col>
      <xdr:colOff>3292715</xdr:colOff>
      <xdr:row>7</xdr:row>
      <xdr:rowOff>90957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978AD48B-AD36-48FB-B824-01AC36C822EB}"/>
            </a:ext>
          </a:extLst>
        </xdr:cNvPr>
        <xdr:cNvSpPr txBox="1"/>
      </xdr:nvSpPr>
      <xdr:spPr>
        <a:xfrm>
          <a:off x="5494979" y="1596326"/>
          <a:ext cx="451129" cy="44045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CH" sz="2400" b="1">
              <a:latin typeface="Arial" panose="020B0604020202020204" pitchFamily="34" charset="0"/>
              <a:cs typeface="Arial" panose="020B0604020202020204" pitchFamily="34" charset="0"/>
            </a:rPr>
            <a:t>A</a:t>
          </a:r>
          <a:endParaRPr lang="de-CH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754429</xdr:colOff>
      <xdr:row>19</xdr:row>
      <xdr:rowOff>15639</xdr:rowOff>
    </xdr:from>
    <xdr:to>
      <xdr:col>11</xdr:col>
      <xdr:colOff>1209867</xdr:colOff>
      <xdr:row>20</xdr:row>
      <xdr:rowOff>251148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937B5AD9-9BE1-49F0-B895-C8D4FBC22FB3}"/>
            </a:ext>
          </a:extLst>
        </xdr:cNvPr>
        <xdr:cNvSpPr txBox="1"/>
      </xdr:nvSpPr>
      <xdr:spPr>
        <a:xfrm>
          <a:off x="3407822" y="5118318"/>
          <a:ext cx="455438" cy="439616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accent4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CH" sz="2400" b="1">
              <a:latin typeface="Arial" panose="020B0604020202020204" pitchFamily="34" charset="0"/>
              <a:cs typeface="Arial" panose="020B0604020202020204" pitchFamily="34" charset="0"/>
            </a:rPr>
            <a:t>Y</a:t>
          </a:r>
          <a:endParaRPr lang="de-CH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113797</xdr:colOff>
      <xdr:row>20</xdr:row>
      <xdr:rowOff>88553</xdr:rowOff>
    </xdr:from>
    <xdr:to>
      <xdr:col>11</xdr:col>
      <xdr:colOff>569235</xdr:colOff>
      <xdr:row>21</xdr:row>
      <xdr:rowOff>184788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1AF24CD6-0798-432C-8E3A-B7FAD2587419}"/>
            </a:ext>
          </a:extLst>
        </xdr:cNvPr>
        <xdr:cNvSpPr txBox="1"/>
      </xdr:nvSpPr>
      <xdr:spPr>
        <a:xfrm>
          <a:off x="2767190" y="5395339"/>
          <a:ext cx="455438" cy="436413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accent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CH" sz="2400" b="1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lang="de-CH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1625790</xdr:colOff>
      <xdr:row>30</xdr:row>
      <xdr:rowOff>22238</xdr:rowOff>
    </xdr:from>
    <xdr:to>
      <xdr:col>11</xdr:col>
      <xdr:colOff>2076918</xdr:colOff>
      <xdr:row>32</xdr:row>
      <xdr:rowOff>60717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3753903-6393-42D9-B0A0-B8FE19AB9C64}"/>
            </a:ext>
          </a:extLst>
        </xdr:cNvPr>
        <xdr:cNvSpPr txBox="1"/>
      </xdr:nvSpPr>
      <xdr:spPr>
        <a:xfrm>
          <a:off x="4279183" y="7778309"/>
          <a:ext cx="451128" cy="446694"/>
        </a:xfrm>
        <a:prstGeom prst="rect">
          <a:avLst/>
        </a:prstGeom>
        <a:solidFill>
          <a:schemeClr val="accent5"/>
        </a:solidFill>
        <a:ln w="952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CH" sz="2400" b="1">
              <a:latin typeface="Arial" panose="020B0604020202020204" pitchFamily="34" charset="0"/>
              <a:cs typeface="Arial" panose="020B0604020202020204" pitchFamily="34" charset="0"/>
            </a:rPr>
            <a:t>D</a:t>
          </a:r>
          <a:endParaRPr lang="de-CH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871730</xdr:colOff>
      <xdr:row>33</xdr:row>
      <xdr:rowOff>104204</xdr:rowOff>
    </xdr:from>
    <xdr:to>
      <xdr:col>11</xdr:col>
      <xdr:colOff>1327168</xdr:colOff>
      <xdr:row>35</xdr:row>
      <xdr:rowOff>145028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4A9528A5-F934-4688-93E9-A503B9A97A77}"/>
            </a:ext>
          </a:extLst>
        </xdr:cNvPr>
        <xdr:cNvSpPr txBox="1"/>
      </xdr:nvSpPr>
      <xdr:spPr>
        <a:xfrm>
          <a:off x="3525123" y="8472597"/>
          <a:ext cx="455438" cy="449038"/>
        </a:xfrm>
        <a:prstGeom prst="rect">
          <a:avLst/>
        </a:prstGeom>
        <a:solidFill>
          <a:srgbClr val="F87F72"/>
        </a:solidFill>
        <a:ln w="9525" cmpd="sng">
          <a:solidFill>
            <a:srgbClr val="F87F7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CH" sz="2400" b="1">
              <a:latin typeface="Arial" panose="020B0604020202020204" pitchFamily="34" charset="0"/>
              <a:cs typeface="Arial" panose="020B0604020202020204" pitchFamily="34" charset="0"/>
            </a:rPr>
            <a:t>Z</a:t>
          </a:r>
          <a:endParaRPr lang="de-CH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1957552</xdr:colOff>
      <xdr:row>18</xdr:row>
      <xdr:rowOff>138711</xdr:rowOff>
    </xdr:from>
    <xdr:to>
      <xdr:col>11</xdr:col>
      <xdr:colOff>3941379</xdr:colOff>
      <xdr:row>21</xdr:row>
      <xdr:rowOff>26276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9D3FEA9B-12EC-44B0-9EB3-7BF46DD8BD53}"/>
            </a:ext>
          </a:extLst>
        </xdr:cNvPr>
        <xdr:cNvSpPr txBox="1"/>
      </xdr:nvSpPr>
      <xdr:spPr>
        <a:xfrm>
          <a:off x="4604845" y="4769832"/>
          <a:ext cx="1983827" cy="616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>
              <a:latin typeface="Arial" panose="020B0604020202020204" pitchFamily="34" charset="0"/>
              <a:cs typeface="Arial" panose="020B0604020202020204" pitchFamily="34" charset="0"/>
            </a:rPr>
            <a:t>Möbel-Vorderkante</a:t>
          </a:r>
        </a:p>
        <a:p>
          <a:r>
            <a:rPr lang="de-CH" sz="1600">
              <a:latin typeface="Arial" panose="020B0604020202020204" pitchFamily="34" charset="0"/>
              <a:cs typeface="Arial" panose="020B0604020202020204" pitchFamily="34" charset="0"/>
            </a:rPr>
            <a:t>Front du meuble</a:t>
          </a:r>
        </a:p>
      </xdr:txBody>
    </xdr:sp>
    <xdr:clientData/>
  </xdr:twoCellAnchor>
  <xdr:twoCellAnchor>
    <xdr:from>
      <xdr:col>8</xdr:col>
      <xdr:colOff>61070</xdr:colOff>
      <xdr:row>27</xdr:row>
      <xdr:rowOff>57657</xdr:rowOff>
    </xdr:from>
    <xdr:to>
      <xdr:col>10</xdr:col>
      <xdr:colOff>415690</xdr:colOff>
      <xdr:row>39</xdr:row>
      <xdr:rowOff>19707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F52DD33F-B011-490C-AEE4-B1BFD4673303}"/>
            </a:ext>
          </a:extLst>
        </xdr:cNvPr>
        <xdr:cNvSpPr txBox="1"/>
      </xdr:nvSpPr>
      <xdr:spPr>
        <a:xfrm>
          <a:off x="61070" y="7066743"/>
          <a:ext cx="2088827" cy="24648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>
              <a:latin typeface="Arial" panose="020B0604020202020204" pitchFamily="34" charset="0"/>
              <a:cs typeface="Arial" panose="020B0604020202020204" pitchFamily="34" charset="0"/>
            </a:rPr>
            <a:t>Bitte berücksichtigen falls Boden gegenüber Möbel-Vorderkante </a:t>
          </a:r>
        </a:p>
        <a:p>
          <a:r>
            <a:rPr lang="de-CH" sz="1600">
              <a:latin typeface="Arial" panose="020B0604020202020204" pitchFamily="34" charset="0"/>
              <a:cs typeface="Arial" panose="020B0604020202020204" pitchFamily="34" charset="0"/>
            </a:rPr>
            <a:t>zurück versetzt ist</a:t>
          </a:r>
          <a:br>
            <a:rPr lang="de-CH" sz="1600">
              <a:latin typeface="Arial" panose="020B0604020202020204" pitchFamily="34" charset="0"/>
              <a:cs typeface="Arial" panose="020B0604020202020204" pitchFamily="34" charset="0"/>
            </a:rPr>
          </a:br>
          <a:endParaRPr lang="de-CH" sz="16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600">
              <a:latin typeface="Arial" panose="020B0604020202020204" pitchFamily="34" charset="0"/>
              <a:cs typeface="Arial" panose="020B0604020202020204" pitchFamily="34" charset="0"/>
            </a:rPr>
            <a:t>Tenir compte d'une éventuel décalage entre le plancher et le front du meuble</a:t>
          </a:r>
        </a:p>
      </xdr:txBody>
    </xdr:sp>
    <xdr:clientData/>
  </xdr:twoCellAnchor>
  <xdr:twoCellAnchor>
    <xdr:from>
      <xdr:col>11</xdr:col>
      <xdr:colOff>2306280</xdr:colOff>
      <xdr:row>3</xdr:row>
      <xdr:rowOff>489623</xdr:rowOff>
    </xdr:from>
    <xdr:to>
      <xdr:col>11</xdr:col>
      <xdr:colOff>2639918</xdr:colOff>
      <xdr:row>8</xdr:row>
      <xdr:rowOff>141514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B389B968-61C8-401B-99F8-A005DD9838F5}"/>
            </a:ext>
          </a:extLst>
        </xdr:cNvPr>
        <xdr:cNvSpPr/>
      </xdr:nvSpPr>
      <xdr:spPr>
        <a:xfrm>
          <a:off x="4956951" y="1300609"/>
          <a:ext cx="333638" cy="1028934"/>
        </a:xfrm>
        <a:prstGeom prst="rect">
          <a:avLst/>
        </a:prstGeom>
        <a:solidFill>
          <a:schemeClr val="accent6">
            <a:lumMod val="60000"/>
            <a:lumOff val="40000"/>
            <a:alpha val="5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11</xdr:col>
      <xdr:colOff>1664745</xdr:colOff>
      <xdr:row>27</xdr:row>
      <xdr:rowOff>49091</xdr:rowOff>
    </xdr:from>
    <xdr:to>
      <xdr:col>11</xdr:col>
      <xdr:colOff>2047615</xdr:colOff>
      <xdr:row>28</xdr:row>
      <xdr:rowOff>179636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572C9A74-9E3B-4F29-AFB9-A1951F46305F}"/>
            </a:ext>
          </a:extLst>
        </xdr:cNvPr>
        <xdr:cNvSpPr/>
      </xdr:nvSpPr>
      <xdr:spPr>
        <a:xfrm>
          <a:off x="4309764" y="7273437"/>
          <a:ext cx="382870" cy="328372"/>
        </a:xfrm>
        <a:prstGeom prst="rect">
          <a:avLst/>
        </a:prstGeom>
        <a:solidFill>
          <a:schemeClr val="accent5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8</xdr:col>
      <xdr:colOff>225207</xdr:colOff>
      <xdr:row>14</xdr:row>
      <xdr:rowOff>113023</xdr:rowOff>
    </xdr:from>
    <xdr:to>
      <xdr:col>9</xdr:col>
      <xdr:colOff>1197428</xdr:colOff>
      <xdr:row>18</xdr:row>
      <xdr:rowOff>143325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67011AB7-7C22-407D-A9B8-C026A3A7C0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69543" t="23366" r="2784" b="35858"/>
        <a:stretch/>
      </xdr:blipFill>
      <xdr:spPr>
        <a:xfrm>
          <a:off x="225207" y="3705309"/>
          <a:ext cx="1434864" cy="1050837"/>
        </a:xfrm>
        <a:prstGeom prst="rect">
          <a:avLst/>
        </a:prstGeom>
      </xdr:spPr>
    </xdr:pic>
    <xdr:clientData/>
  </xdr:twoCellAnchor>
  <xdr:twoCellAnchor editAs="oneCell">
    <xdr:from>
      <xdr:col>11</xdr:col>
      <xdr:colOff>2204439</xdr:colOff>
      <xdr:row>21</xdr:row>
      <xdr:rowOff>86224</xdr:rowOff>
    </xdr:from>
    <xdr:to>
      <xdr:col>11</xdr:col>
      <xdr:colOff>3617568</xdr:colOff>
      <xdr:row>25</xdr:row>
      <xdr:rowOff>38096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53AF086D-EA7D-4651-BE23-919992AC7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51732" y="5446500"/>
          <a:ext cx="1413129" cy="1206543"/>
        </a:xfrm>
        <a:prstGeom prst="rect">
          <a:avLst/>
        </a:prstGeom>
      </xdr:spPr>
    </xdr:pic>
    <xdr:clientData/>
  </xdr:twoCellAnchor>
  <xdr:twoCellAnchor>
    <xdr:from>
      <xdr:col>8</xdr:col>
      <xdr:colOff>27214</xdr:colOff>
      <xdr:row>18</xdr:row>
      <xdr:rowOff>0</xdr:rowOff>
    </xdr:from>
    <xdr:to>
      <xdr:col>11</xdr:col>
      <xdr:colOff>3988714</xdr:colOff>
      <xdr:row>18</xdr:row>
      <xdr:rowOff>0</xdr:rowOff>
    </xdr:to>
    <xdr:cxnSp macro="">
      <xdr:nvCxnSpPr>
        <xdr:cNvPr id="20" name="Gerader Verbinder 19">
          <a:extLst>
            <a:ext uri="{FF2B5EF4-FFF2-40B4-BE49-F238E27FC236}">
              <a16:creationId xmlns:a16="http://schemas.microsoft.com/office/drawing/2014/main" id="{7C0C5D7A-2BDE-4FAC-9E4F-3C3BFD76048C}"/>
            </a:ext>
          </a:extLst>
        </xdr:cNvPr>
        <xdr:cNvCxnSpPr/>
      </xdr:nvCxnSpPr>
      <xdr:spPr>
        <a:xfrm flipV="1">
          <a:off x="27214" y="4898571"/>
          <a:ext cx="6614893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415690</xdr:colOff>
      <xdr:row>33</xdr:row>
      <xdr:rowOff>107656</xdr:rowOff>
    </xdr:from>
    <xdr:to>
      <xdr:col>11</xdr:col>
      <xdr:colOff>144517</xdr:colOff>
      <xdr:row>37</xdr:row>
      <xdr:rowOff>190500</xdr:rowOff>
    </xdr:to>
    <xdr:cxnSp macro="">
      <xdr:nvCxnSpPr>
        <xdr:cNvPr id="25" name="Gerade Verbindung mit Pfeil 24">
          <a:extLst>
            <a:ext uri="{FF2B5EF4-FFF2-40B4-BE49-F238E27FC236}">
              <a16:creationId xmlns:a16="http://schemas.microsoft.com/office/drawing/2014/main" id="{D63AA931-0A7F-43D7-BE1B-D4809281EB53}"/>
            </a:ext>
          </a:extLst>
        </xdr:cNvPr>
        <xdr:cNvCxnSpPr>
          <a:stCxn id="11" idx="3"/>
        </xdr:cNvCxnSpPr>
      </xdr:nvCxnSpPr>
      <xdr:spPr>
        <a:xfrm>
          <a:off x="2149897" y="8299156"/>
          <a:ext cx="641913" cy="8711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906517</xdr:colOff>
      <xdr:row>20</xdr:row>
      <xdr:rowOff>52933</xdr:rowOff>
    </xdr:from>
    <xdr:to>
      <xdr:col>11</xdr:col>
      <xdr:colOff>1957552</xdr:colOff>
      <xdr:row>22</xdr:row>
      <xdr:rowOff>26276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4CE0A56B-E08E-47A4-9330-2A2B0981D19A}"/>
            </a:ext>
          </a:extLst>
        </xdr:cNvPr>
        <xdr:cNvCxnSpPr>
          <a:stCxn id="10" idx="1"/>
        </xdr:cNvCxnSpPr>
      </xdr:nvCxnSpPr>
      <xdr:spPr>
        <a:xfrm flipH="1">
          <a:off x="3553810" y="5078192"/>
          <a:ext cx="1051035" cy="64337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137</xdr:col>
      <xdr:colOff>122464</xdr:colOff>
      <xdr:row>18</xdr:row>
      <xdr:rowOff>108857</xdr:rowOff>
    </xdr:from>
    <xdr:to>
      <xdr:col>140</xdr:col>
      <xdr:colOff>3949071</xdr:colOff>
      <xdr:row>36</xdr:row>
      <xdr:rowOff>106109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C39B8A9-94BA-43E6-BD82-258B7982D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279821" y="5061857"/>
          <a:ext cx="6480000" cy="4297110"/>
        </a:xfrm>
        <a:prstGeom prst="rect">
          <a:avLst/>
        </a:prstGeom>
      </xdr:spPr>
    </xdr:pic>
    <xdr:clientData/>
  </xdr:twoCellAnchor>
  <xdr:twoCellAnchor>
    <xdr:from>
      <xdr:col>138</xdr:col>
      <xdr:colOff>463052</xdr:colOff>
      <xdr:row>23</xdr:row>
      <xdr:rowOff>247457</xdr:rowOff>
    </xdr:from>
    <xdr:to>
      <xdr:col>138</xdr:col>
      <xdr:colOff>914181</xdr:colOff>
      <xdr:row>25</xdr:row>
      <xdr:rowOff>124557</xdr:rowOff>
    </xdr:to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A0FC25C5-1ADC-4EBC-A7A3-4D1F6068C33E}"/>
            </a:ext>
          </a:extLst>
        </xdr:cNvPr>
        <xdr:cNvSpPr txBox="1"/>
      </xdr:nvSpPr>
      <xdr:spPr>
        <a:xfrm>
          <a:off x="8083052" y="6739111"/>
          <a:ext cx="451129" cy="411965"/>
        </a:xfrm>
        <a:prstGeom prst="rect">
          <a:avLst/>
        </a:prstGeom>
        <a:solidFill>
          <a:srgbClr val="AA72D4"/>
        </a:solidFill>
        <a:ln w="9525" cmpd="sng">
          <a:solidFill>
            <a:srgbClr val="AA72D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CH" sz="2400" b="1">
              <a:latin typeface="Arial" panose="020B0604020202020204" pitchFamily="34" charset="0"/>
              <a:cs typeface="Arial" panose="020B0604020202020204" pitchFamily="34" charset="0"/>
            </a:rPr>
            <a:t>Y</a:t>
          </a:r>
          <a:endParaRPr lang="de-CH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140</xdr:col>
      <xdr:colOff>2582964</xdr:colOff>
      <xdr:row>23</xdr:row>
      <xdr:rowOff>236971</xdr:rowOff>
    </xdr:from>
    <xdr:to>
      <xdr:col>140</xdr:col>
      <xdr:colOff>3034093</xdr:colOff>
      <xdr:row>25</xdr:row>
      <xdr:rowOff>139211</xdr:rowOff>
    </xdr:to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5D7A4096-8EB2-4007-A9BF-3F2E6BEAA5D7}"/>
            </a:ext>
          </a:extLst>
        </xdr:cNvPr>
        <xdr:cNvSpPr txBox="1"/>
      </xdr:nvSpPr>
      <xdr:spPr>
        <a:xfrm>
          <a:off x="12393714" y="6728625"/>
          <a:ext cx="451129" cy="437105"/>
        </a:xfrm>
        <a:prstGeom prst="rect">
          <a:avLst/>
        </a:prstGeom>
        <a:solidFill>
          <a:srgbClr val="AA72D4"/>
        </a:solidFill>
        <a:ln w="9525" cmpd="sng">
          <a:solidFill>
            <a:srgbClr val="AA72D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CH" sz="2400" b="1">
              <a:latin typeface="Arial" panose="020B0604020202020204" pitchFamily="34" charset="0"/>
              <a:cs typeface="Arial" panose="020B0604020202020204" pitchFamily="34" charset="0"/>
            </a:rPr>
            <a:t>Y</a:t>
          </a:r>
          <a:endParaRPr lang="de-CH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140</xdr:col>
      <xdr:colOff>444119</xdr:colOff>
      <xdr:row>17</xdr:row>
      <xdr:rowOff>173935</xdr:rowOff>
    </xdr:from>
    <xdr:to>
      <xdr:col>140</xdr:col>
      <xdr:colOff>861753</xdr:colOff>
      <xdr:row>19</xdr:row>
      <xdr:rowOff>221420</xdr:rowOff>
    </xdr:to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B85A8C94-5D3E-4FBE-91E7-971F4A071BF7}"/>
            </a:ext>
          </a:extLst>
        </xdr:cNvPr>
        <xdr:cNvSpPr txBox="1"/>
      </xdr:nvSpPr>
      <xdr:spPr>
        <a:xfrm>
          <a:off x="10242445" y="4837044"/>
          <a:ext cx="417634" cy="44505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CH" sz="2400" b="1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lang="de-CH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140</xdr:col>
      <xdr:colOff>435429</xdr:colOff>
      <xdr:row>23</xdr:row>
      <xdr:rowOff>176891</xdr:rowOff>
    </xdr:from>
    <xdr:to>
      <xdr:col>140</xdr:col>
      <xdr:colOff>886557</xdr:colOff>
      <xdr:row>25</xdr:row>
      <xdr:rowOff>80595</xdr:rowOff>
    </xdr:to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0A4793D9-A65D-4F23-83A0-F36E926AE96D}"/>
            </a:ext>
          </a:extLst>
        </xdr:cNvPr>
        <xdr:cNvSpPr txBox="1"/>
      </xdr:nvSpPr>
      <xdr:spPr>
        <a:xfrm>
          <a:off x="10246179" y="6668545"/>
          <a:ext cx="451128" cy="438569"/>
        </a:xfrm>
        <a:prstGeom prst="rect">
          <a:avLst/>
        </a:prstGeom>
        <a:solidFill>
          <a:schemeClr val="accent5"/>
        </a:solidFill>
        <a:ln w="9525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CH" sz="2400" b="1">
              <a:latin typeface="Arial" panose="020B0604020202020204" pitchFamily="34" charset="0"/>
              <a:cs typeface="Arial" panose="020B0604020202020204" pitchFamily="34" charset="0"/>
            </a:rPr>
            <a:t>L</a:t>
          </a:r>
          <a:endParaRPr lang="de-CH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141</xdr:col>
      <xdr:colOff>217713</xdr:colOff>
      <xdr:row>1</xdr:row>
      <xdr:rowOff>5323</xdr:rowOff>
    </xdr:from>
    <xdr:to>
      <xdr:col>148</xdr:col>
      <xdr:colOff>460322</xdr:colOff>
      <xdr:row>6</xdr:row>
      <xdr:rowOff>163284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74CE6505-7836-4DF0-B77C-EC863E40ECDD}"/>
            </a:ext>
          </a:extLst>
        </xdr:cNvPr>
        <xdr:cNvSpPr txBox="1"/>
      </xdr:nvSpPr>
      <xdr:spPr>
        <a:xfrm>
          <a:off x="14057952" y="204106"/>
          <a:ext cx="7200000" cy="1640548"/>
        </a:xfrm>
        <a:prstGeom prst="rect">
          <a:avLst/>
        </a:prstGeom>
        <a:solidFill>
          <a:srgbClr val="009CD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6600" b="1">
              <a:latin typeface="Frutiger LT Pro 55 Roman" panose="020B0602020204020204" pitchFamily="34" charset="0"/>
            </a:rPr>
            <a:t>i</a:t>
          </a:r>
          <a:r>
            <a:rPr lang="de-CH" sz="1100">
              <a:latin typeface="Frutiger LT Pro 55 Roman" panose="020B0602020204020204" pitchFamily="34" charset="0"/>
            </a:rPr>
            <a:t> </a:t>
          </a:r>
        </a:p>
        <a:p>
          <a:r>
            <a:rPr lang="de-CH" sz="1600" b="1">
              <a:latin typeface="Frutiger LT Com 45 Light" panose="020B0403030504020204" pitchFamily="34" charset="0"/>
            </a:rPr>
            <a:t>*</a:t>
          </a:r>
          <a:r>
            <a:rPr lang="de-CH" sz="1600" b="1" baseline="0">
              <a:latin typeface="Frutiger LT Com 45 Light" panose="020B0403030504020204" pitchFamily="34" charset="0"/>
            </a:rPr>
            <a:t> Es sind nur die Felder freigeschaltet, welche ausgefüllt werden müssen</a:t>
          </a:r>
        </a:p>
        <a:p>
          <a:r>
            <a:rPr lang="de-CH" sz="1600" b="1" baseline="0">
              <a:latin typeface="Frutiger LT Com 45 Light" panose="020B0403030504020204" pitchFamily="34" charset="0"/>
            </a:rPr>
            <a:t>* Die 3 Bereiche links sind für Ausdruck auf 3x A4 schon eingestellt</a:t>
          </a:r>
          <a:endParaRPr lang="de-CH" sz="1600" b="1">
            <a:latin typeface="Frutiger LT Com 45 Light" panose="020B0403030504020204" pitchFamily="34" charset="0"/>
          </a:endParaRPr>
        </a:p>
      </xdr:txBody>
    </xdr:sp>
    <xdr:clientData/>
  </xdr:twoCellAnchor>
  <xdr:twoCellAnchor editAs="oneCell">
    <xdr:from>
      <xdr:col>141</xdr:col>
      <xdr:colOff>353786</xdr:colOff>
      <xdr:row>16</xdr:row>
      <xdr:rowOff>68036</xdr:rowOff>
    </xdr:from>
    <xdr:to>
      <xdr:col>151</xdr:col>
      <xdr:colOff>478971</xdr:colOff>
      <xdr:row>30</xdr:row>
      <xdr:rowOff>12108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47F84A8E-D418-4F3F-9ED9-F06366D6E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5857" y="4367893"/>
          <a:ext cx="10058400" cy="3427501"/>
        </a:xfrm>
        <a:prstGeom prst="rect">
          <a:avLst/>
        </a:prstGeom>
      </xdr:spPr>
    </xdr:pic>
    <xdr:clientData/>
  </xdr:twoCellAnchor>
  <xdr:twoCellAnchor>
    <xdr:from>
      <xdr:col>138</xdr:col>
      <xdr:colOff>342613</xdr:colOff>
      <xdr:row>22</xdr:row>
      <xdr:rowOff>124159</xdr:rowOff>
    </xdr:from>
    <xdr:to>
      <xdr:col>138</xdr:col>
      <xdr:colOff>1002633</xdr:colOff>
      <xdr:row>23</xdr:row>
      <xdr:rowOff>122800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16C7C548-EF8C-4767-BAA9-2AB97061942E}"/>
            </a:ext>
          </a:extLst>
        </xdr:cNvPr>
        <xdr:cNvSpPr/>
      </xdr:nvSpPr>
      <xdr:spPr>
        <a:xfrm rot="16200000">
          <a:off x="8125361" y="5691450"/>
          <a:ext cx="334523" cy="660020"/>
        </a:xfrm>
        <a:prstGeom prst="rect">
          <a:avLst/>
        </a:prstGeom>
        <a:solidFill>
          <a:srgbClr val="AA72D4">
            <a:alpha val="50000"/>
          </a:srgbClr>
        </a:solidFill>
        <a:ln>
          <a:solidFill>
            <a:srgbClr val="AA72D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140</xdr:col>
      <xdr:colOff>2510304</xdr:colOff>
      <xdr:row>22</xdr:row>
      <xdr:rowOff>121150</xdr:rowOff>
    </xdr:from>
    <xdr:to>
      <xdr:col>140</xdr:col>
      <xdr:colOff>3170324</xdr:colOff>
      <xdr:row>23</xdr:row>
      <xdr:rowOff>119791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005C234C-F0CD-4E4B-9548-BA3C8904C5C8}"/>
            </a:ext>
          </a:extLst>
        </xdr:cNvPr>
        <xdr:cNvSpPr/>
      </xdr:nvSpPr>
      <xdr:spPr>
        <a:xfrm rot="16200000">
          <a:off x="12483802" y="5688441"/>
          <a:ext cx="334523" cy="660020"/>
        </a:xfrm>
        <a:prstGeom prst="rect">
          <a:avLst/>
        </a:prstGeom>
        <a:solidFill>
          <a:srgbClr val="AA72D4">
            <a:alpha val="50000"/>
          </a:srgbClr>
        </a:solidFill>
        <a:ln>
          <a:solidFill>
            <a:srgbClr val="AA72D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141</xdr:col>
      <xdr:colOff>215834</xdr:colOff>
      <xdr:row>9</xdr:row>
      <xdr:rowOff>59593</xdr:rowOff>
    </xdr:from>
    <xdr:to>
      <xdr:col>148</xdr:col>
      <xdr:colOff>458443</xdr:colOff>
      <xdr:row>15</xdr:row>
      <xdr:rowOff>97598</xdr:rowOff>
    </xdr:to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458BFFA5-1D13-4134-9775-FCFC786BBA99}"/>
            </a:ext>
          </a:extLst>
        </xdr:cNvPr>
        <xdr:cNvSpPr txBox="1"/>
      </xdr:nvSpPr>
      <xdr:spPr>
        <a:xfrm>
          <a:off x="14056073" y="2511245"/>
          <a:ext cx="7200000" cy="1628266"/>
        </a:xfrm>
        <a:prstGeom prst="rect">
          <a:avLst/>
        </a:prstGeom>
        <a:solidFill>
          <a:srgbClr val="009CD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6600" b="1">
              <a:latin typeface="Frutiger LT Pro 55 Roman" panose="020B0602020204020204" pitchFamily="34" charset="0"/>
            </a:rPr>
            <a:t>i</a:t>
          </a:r>
          <a:r>
            <a:rPr lang="de-CH" sz="1100">
              <a:latin typeface="Frutiger LT Pro 55 Roman" panose="020B0602020204020204" pitchFamily="34" charset="0"/>
            </a:rPr>
            <a:t> </a:t>
          </a:r>
        </a:p>
        <a:p>
          <a:r>
            <a:rPr lang="de-CH" sz="1600" b="1">
              <a:latin typeface="Frutiger LT Com 45 Light" panose="020B0403030504020204" pitchFamily="34" charset="0"/>
            </a:rPr>
            <a:t>*</a:t>
          </a:r>
          <a:r>
            <a:rPr lang="de-CH" sz="1600" b="1" baseline="0">
              <a:latin typeface="Frutiger LT Com 45 Light" panose="020B0403030504020204" pitchFamily="34" charset="0"/>
            </a:rPr>
            <a:t> Seuls les champs à compléter sont actifs</a:t>
          </a:r>
        </a:p>
        <a:p>
          <a:r>
            <a:rPr lang="de-CH" sz="1600" b="1" baseline="0">
              <a:latin typeface="Frutiger LT Com 45 Light" panose="020B0403030504020204" pitchFamily="34" charset="0"/>
            </a:rPr>
            <a:t>* Les trois zones de gauche, sont ajustées pour une impression sur 3 pages A4</a:t>
          </a:r>
          <a:endParaRPr lang="de-CH" sz="1600" b="1">
            <a:latin typeface="Frutiger LT Com 45 Light" panose="020B0403030504020204" pitchFamily="34" charset="0"/>
          </a:endParaRPr>
        </a:p>
      </xdr:txBody>
    </xdr:sp>
    <xdr:clientData/>
  </xdr:twoCellAnchor>
  <xdr:twoCellAnchor>
    <xdr:from>
      <xdr:col>6</xdr:col>
      <xdr:colOff>338621</xdr:colOff>
      <xdr:row>5</xdr:row>
      <xdr:rowOff>158976</xdr:rowOff>
    </xdr:from>
    <xdr:to>
      <xdr:col>6</xdr:col>
      <xdr:colOff>698621</xdr:colOff>
      <xdr:row>7</xdr:row>
      <xdr:rowOff>6091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8B5A7425-91CB-43C2-81D0-C7CAC72B163F}"/>
            </a:ext>
          </a:extLst>
        </xdr:cNvPr>
        <xdr:cNvSpPr txBox="1"/>
      </xdr:nvSpPr>
      <xdr:spPr>
        <a:xfrm>
          <a:off x="6255327" y="1570917"/>
          <a:ext cx="360000" cy="362586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ctr"/>
          <a:r>
            <a:rPr lang="de-CH" sz="24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3</xdr:col>
      <xdr:colOff>892407</xdr:colOff>
      <xdr:row>11</xdr:row>
      <xdr:rowOff>72750</xdr:rowOff>
    </xdr:from>
    <xdr:to>
      <xdr:col>4</xdr:col>
      <xdr:colOff>263273</xdr:colOff>
      <xdr:row>12</xdr:row>
      <xdr:rowOff>230182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E392D5F1-B29E-4641-B77F-D4538AED54F2}"/>
            </a:ext>
          </a:extLst>
        </xdr:cNvPr>
        <xdr:cNvSpPr txBox="1"/>
      </xdr:nvSpPr>
      <xdr:spPr>
        <a:xfrm>
          <a:off x="3850760" y="3053515"/>
          <a:ext cx="356984" cy="359138"/>
        </a:xfrm>
        <a:prstGeom prst="rect">
          <a:avLst/>
        </a:prstGeom>
        <a:solidFill>
          <a:srgbClr val="AA72D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de-CH" sz="2400" b="1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de-CH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885079</xdr:colOff>
      <xdr:row>13</xdr:row>
      <xdr:rowOff>57994</xdr:rowOff>
    </xdr:from>
    <xdr:to>
      <xdr:col>4</xdr:col>
      <xdr:colOff>255945</xdr:colOff>
      <xdr:row>14</xdr:row>
      <xdr:rowOff>215425</xdr:rowOff>
    </xdr:to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E4ABE7E0-A5BA-48F1-8644-8D6003ADCD1E}"/>
            </a:ext>
          </a:extLst>
        </xdr:cNvPr>
        <xdr:cNvSpPr txBox="1"/>
      </xdr:nvSpPr>
      <xdr:spPr>
        <a:xfrm>
          <a:off x="3843432" y="3576641"/>
          <a:ext cx="356984" cy="359137"/>
        </a:xfrm>
        <a:prstGeom prst="rect">
          <a:avLst/>
        </a:prstGeom>
        <a:solidFill>
          <a:schemeClr val="accent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ctr"/>
          <a:r>
            <a:rPr lang="de-CH" sz="24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3</xdr:col>
      <xdr:colOff>926722</xdr:colOff>
      <xdr:row>27</xdr:row>
      <xdr:rowOff>110564</xdr:rowOff>
    </xdr:from>
    <xdr:to>
      <xdr:col>4</xdr:col>
      <xdr:colOff>300604</xdr:colOff>
      <xdr:row>29</xdr:row>
      <xdr:rowOff>71032</xdr:rowOff>
    </xdr:to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897528FF-C681-4045-A8C5-9A1EEB2ED911}"/>
            </a:ext>
          </a:extLst>
        </xdr:cNvPr>
        <xdr:cNvSpPr txBox="1"/>
      </xdr:nvSpPr>
      <xdr:spPr>
        <a:xfrm>
          <a:off x="3885075" y="7203888"/>
          <a:ext cx="360000" cy="36387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ctr"/>
          <a:r>
            <a:rPr lang="de-CH" sz="24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</a:t>
          </a:r>
        </a:p>
      </xdr:txBody>
    </xdr:sp>
    <xdr:clientData/>
  </xdr:twoCellAnchor>
  <xdr:twoCellAnchor>
    <xdr:from>
      <xdr:col>3</xdr:col>
      <xdr:colOff>930285</xdr:colOff>
      <xdr:row>25</xdr:row>
      <xdr:rowOff>26338</xdr:rowOff>
    </xdr:from>
    <xdr:to>
      <xdr:col>4</xdr:col>
      <xdr:colOff>304167</xdr:colOff>
      <xdr:row>26</xdr:row>
      <xdr:rowOff>188511</xdr:rowOff>
    </xdr:to>
    <xdr:sp macro="" textlink="">
      <xdr:nvSpPr>
        <xdr:cNvPr id="36" name="Textfeld 35">
          <a:extLst>
            <a:ext uri="{FF2B5EF4-FFF2-40B4-BE49-F238E27FC236}">
              <a16:creationId xmlns:a16="http://schemas.microsoft.com/office/drawing/2014/main" id="{ABEC1764-0A56-4CBC-B9E0-5D7A34A8BBD6}"/>
            </a:ext>
          </a:extLst>
        </xdr:cNvPr>
        <xdr:cNvSpPr txBox="1"/>
      </xdr:nvSpPr>
      <xdr:spPr>
        <a:xfrm>
          <a:off x="3888638" y="6716250"/>
          <a:ext cx="360000" cy="363879"/>
        </a:xfrm>
        <a:prstGeom prst="rect">
          <a:avLst/>
        </a:prstGeom>
        <a:solidFill>
          <a:srgbClr val="F87F7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ctr"/>
          <a:r>
            <a:rPr lang="de-CH" sz="24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</a:t>
          </a:r>
        </a:p>
      </xdr:txBody>
    </xdr:sp>
    <xdr:clientData/>
  </xdr:twoCellAnchor>
  <xdr:twoCellAnchor>
    <xdr:from>
      <xdr:col>6</xdr:col>
      <xdr:colOff>54810</xdr:colOff>
      <xdr:row>21</xdr:row>
      <xdr:rowOff>158241</xdr:rowOff>
    </xdr:from>
    <xdr:to>
      <xdr:col>6</xdr:col>
      <xdr:colOff>414810</xdr:colOff>
      <xdr:row>22</xdr:row>
      <xdr:rowOff>185944</xdr:rowOff>
    </xdr:to>
    <xdr:sp macro="" textlink="">
      <xdr:nvSpPr>
        <xdr:cNvPr id="41" name="Textfeld 40">
          <a:extLst>
            <a:ext uri="{FF2B5EF4-FFF2-40B4-BE49-F238E27FC236}">
              <a16:creationId xmlns:a16="http://schemas.microsoft.com/office/drawing/2014/main" id="{EB4252ED-DB27-4940-92B4-A4FB4FD2825B}"/>
            </a:ext>
          </a:extLst>
        </xdr:cNvPr>
        <xdr:cNvSpPr txBox="1"/>
      </xdr:nvSpPr>
      <xdr:spPr>
        <a:xfrm>
          <a:off x="5971516" y="5593094"/>
          <a:ext cx="360000" cy="36387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ctr"/>
          <a:r>
            <a:rPr lang="de-CH" sz="24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6</xdr:col>
      <xdr:colOff>558470</xdr:colOff>
      <xdr:row>21</xdr:row>
      <xdr:rowOff>167552</xdr:rowOff>
    </xdr:from>
    <xdr:to>
      <xdr:col>6</xdr:col>
      <xdr:colOff>915453</xdr:colOff>
      <xdr:row>22</xdr:row>
      <xdr:rowOff>195255</xdr:rowOff>
    </xdr:to>
    <xdr:sp macro="" textlink="">
      <xdr:nvSpPr>
        <xdr:cNvPr id="42" name="Textfeld 41">
          <a:extLst>
            <a:ext uri="{FF2B5EF4-FFF2-40B4-BE49-F238E27FC236}">
              <a16:creationId xmlns:a16="http://schemas.microsoft.com/office/drawing/2014/main" id="{F5DD3AFF-74E9-4916-978D-42F241E1EF0A}"/>
            </a:ext>
          </a:extLst>
        </xdr:cNvPr>
        <xdr:cNvSpPr txBox="1"/>
      </xdr:nvSpPr>
      <xdr:spPr>
        <a:xfrm>
          <a:off x="6475176" y="5602405"/>
          <a:ext cx="356983" cy="363879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ctr"/>
          <a:r>
            <a:rPr lang="de-CH" sz="24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0</xdr:col>
      <xdr:colOff>116861</xdr:colOff>
      <xdr:row>16</xdr:row>
      <xdr:rowOff>169689</xdr:rowOff>
    </xdr:from>
    <xdr:to>
      <xdr:col>6</xdr:col>
      <xdr:colOff>817449</xdr:colOff>
      <xdr:row>16</xdr:row>
      <xdr:rowOff>169689</xdr:rowOff>
    </xdr:to>
    <xdr:cxnSp macro="">
      <xdr:nvCxnSpPr>
        <xdr:cNvPr id="45" name="Gerader Verbinder 44">
          <a:extLst>
            <a:ext uri="{FF2B5EF4-FFF2-40B4-BE49-F238E27FC236}">
              <a16:creationId xmlns:a16="http://schemas.microsoft.com/office/drawing/2014/main" id="{A8D0666E-D91C-4659-B92D-76C3655CAEFB}"/>
            </a:ext>
          </a:extLst>
        </xdr:cNvPr>
        <xdr:cNvCxnSpPr/>
      </xdr:nvCxnSpPr>
      <xdr:spPr>
        <a:xfrm flipV="1">
          <a:off x="116861" y="4427924"/>
          <a:ext cx="6617294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369794</xdr:colOff>
      <xdr:row>31</xdr:row>
      <xdr:rowOff>112060</xdr:rowOff>
    </xdr:from>
    <xdr:to>
      <xdr:col>6</xdr:col>
      <xdr:colOff>464202</xdr:colOff>
      <xdr:row>39</xdr:row>
      <xdr:rowOff>192997</xdr:rowOff>
    </xdr:to>
    <xdr:pic>
      <xdr:nvPicPr>
        <xdr:cNvPr id="46" name="Grafik 45">
          <a:extLst>
            <a:ext uri="{FF2B5EF4-FFF2-40B4-BE49-F238E27FC236}">
              <a16:creationId xmlns:a16="http://schemas.microsoft.com/office/drawing/2014/main" id="{23A24B21-1F4A-4826-8958-170620F11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69794" y="8012207"/>
          <a:ext cx="6011114" cy="1829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ACDA-E2E1-4A8D-87A5-FD7A8CBD915D}">
  <dimension ref="A1:EW67"/>
  <sheetViews>
    <sheetView showGridLines="0" tabSelected="1" zoomScale="85" zoomScaleNormal="85" zoomScalePageLayoutView="40" workbookViewId="0">
      <selection activeCell="B14" sqref="B14"/>
    </sheetView>
  </sheetViews>
  <sheetFormatPr baseColWidth="10" defaultRowHeight="15.75" x14ac:dyDescent="0.2"/>
  <cols>
    <col min="1" max="7" width="11.5546875" style="2"/>
    <col min="8" max="8" width="5.44140625" style="2" customWidth="1"/>
    <col min="9" max="9" width="5.33203125" style="2" customWidth="1"/>
    <col min="10" max="10" width="14.88671875" style="2" customWidth="1"/>
    <col min="11" max="11" width="10.6640625" style="2" customWidth="1"/>
    <col min="12" max="12" width="47.109375" style="2" customWidth="1"/>
    <col min="13" max="13" width="5.44140625" style="2" customWidth="1"/>
    <col min="14" max="14" width="0" style="2" hidden="1" customWidth="1"/>
    <col min="15" max="29" width="4.6640625" style="2" hidden="1" customWidth="1"/>
    <col min="30" max="34" width="6.33203125" style="2" hidden="1" customWidth="1"/>
    <col min="35" max="69" width="4.6640625" style="2" hidden="1" customWidth="1"/>
    <col min="70" max="70" width="4" style="2" hidden="1" customWidth="1"/>
    <col min="71" max="71" width="6.88671875" style="2" hidden="1" customWidth="1"/>
    <col min="72" max="129" width="4.6640625" style="2" hidden="1" customWidth="1"/>
    <col min="130" max="137" width="0" style="2" hidden="1" customWidth="1"/>
    <col min="138" max="138" width="5.44140625" style="2" customWidth="1"/>
    <col min="139" max="139" width="14.88671875" style="2" customWidth="1"/>
    <col min="140" max="140" width="10.6640625" style="2" customWidth="1"/>
    <col min="141" max="141" width="47.109375" style="2" customWidth="1"/>
    <col min="142" max="16384" width="11.5546875" style="2"/>
  </cols>
  <sheetData>
    <row r="1" spans="1:153" x14ac:dyDescent="0.2">
      <c r="A1" s="1"/>
      <c r="B1" s="1"/>
      <c r="C1" s="1"/>
      <c r="D1" s="1"/>
      <c r="E1" s="1"/>
      <c r="F1" s="1"/>
      <c r="G1" s="1"/>
      <c r="H1" s="29"/>
      <c r="I1" s="1"/>
      <c r="J1" s="1"/>
      <c r="K1" s="1"/>
      <c r="L1" s="1"/>
      <c r="N1" s="3" t="s">
        <v>7</v>
      </c>
      <c r="O1" s="4">
        <v>45</v>
      </c>
      <c r="P1" s="4">
        <v>46</v>
      </c>
      <c r="Q1" s="4">
        <v>47</v>
      </c>
      <c r="R1" s="4">
        <v>48</v>
      </c>
      <c r="S1" s="4">
        <v>49</v>
      </c>
      <c r="T1" s="4">
        <v>50</v>
      </c>
      <c r="U1" s="4">
        <v>51</v>
      </c>
      <c r="V1" s="4">
        <v>52</v>
      </c>
      <c r="W1" s="4">
        <v>53</v>
      </c>
      <c r="X1" s="4">
        <v>54</v>
      </c>
      <c r="Y1" s="4">
        <v>55</v>
      </c>
      <c r="Z1" s="4">
        <v>56</v>
      </c>
      <c r="AA1" s="4">
        <v>57</v>
      </c>
      <c r="AB1" s="4">
        <v>58</v>
      </c>
      <c r="AC1" s="4">
        <v>59</v>
      </c>
      <c r="AD1" s="4">
        <v>60</v>
      </c>
      <c r="AE1" s="4">
        <v>61</v>
      </c>
      <c r="AF1" s="4">
        <v>62</v>
      </c>
      <c r="AG1" s="4">
        <v>63</v>
      </c>
      <c r="AH1" s="4">
        <v>64</v>
      </c>
      <c r="AI1" s="4">
        <v>65</v>
      </c>
      <c r="AJ1" s="4">
        <v>66</v>
      </c>
      <c r="AK1" s="4">
        <v>67</v>
      </c>
      <c r="AL1" s="4">
        <v>68</v>
      </c>
      <c r="AM1" s="4">
        <v>69</v>
      </c>
      <c r="AN1" s="4">
        <v>70</v>
      </c>
      <c r="AO1" s="4">
        <v>71</v>
      </c>
      <c r="AP1" s="4">
        <v>72</v>
      </c>
      <c r="AQ1" s="4">
        <v>73</v>
      </c>
      <c r="AR1" s="4">
        <v>74</v>
      </c>
      <c r="AS1" s="4">
        <v>75</v>
      </c>
      <c r="AT1" s="4">
        <v>76</v>
      </c>
      <c r="AU1" s="4">
        <v>77</v>
      </c>
      <c r="AV1" s="4">
        <v>78</v>
      </c>
      <c r="AW1" s="4">
        <v>79</v>
      </c>
      <c r="AX1" s="4">
        <v>80</v>
      </c>
      <c r="AY1" s="4">
        <v>81</v>
      </c>
      <c r="AZ1" s="4">
        <v>82</v>
      </c>
      <c r="BA1" s="4">
        <v>83</v>
      </c>
      <c r="BB1" s="4">
        <v>84</v>
      </c>
      <c r="BC1" s="4">
        <v>85</v>
      </c>
      <c r="BD1" s="4">
        <v>86</v>
      </c>
      <c r="BE1" s="4">
        <v>87</v>
      </c>
      <c r="BF1" s="4">
        <v>88</v>
      </c>
      <c r="BG1" s="4">
        <v>89</v>
      </c>
      <c r="BH1" s="4">
        <v>90</v>
      </c>
      <c r="BI1" s="4">
        <v>91</v>
      </c>
      <c r="BJ1" s="4">
        <v>92</v>
      </c>
      <c r="BK1" s="4">
        <v>93</v>
      </c>
      <c r="BL1" s="4">
        <v>94</v>
      </c>
      <c r="BM1" s="4">
        <v>95</v>
      </c>
      <c r="BN1" s="4">
        <v>96</v>
      </c>
      <c r="BO1" s="4">
        <v>97</v>
      </c>
      <c r="BP1" s="4">
        <v>98</v>
      </c>
      <c r="BQ1" s="4">
        <v>99</v>
      </c>
      <c r="BR1" s="4">
        <v>100</v>
      </c>
      <c r="BS1" s="5"/>
      <c r="BT1" s="6"/>
      <c r="BU1" s="7" t="s">
        <v>6</v>
      </c>
      <c r="BV1" s="4">
        <v>45</v>
      </c>
      <c r="BW1" s="4">
        <v>46</v>
      </c>
      <c r="BX1" s="4">
        <v>47</v>
      </c>
      <c r="BY1" s="4">
        <v>48</v>
      </c>
      <c r="BZ1" s="4">
        <v>49</v>
      </c>
      <c r="CA1" s="4">
        <v>50</v>
      </c>
      <c r="CB1" s="4">
        <v>51</v>
      </c>
      <c r="CC1" s="4">
        <v>52</v>
      </c>
      <c r="CD1" s="4">
        <v>53</v>
      </c>
      <c r="CE1" s="4">
        <v>54</v>
      </c>
      <c r="CF1" s="4">
        <v>55</v>
      </c>
      <c r="CG1" s="4">
        <v>56</v>
      </c>
      <c r="CH1" s="4">
        <v>57</v>
      </c>
      <c r="CI1" s="4">
        <v>58</v>
      </c>
      <c r="CJ1" s="4">
        <v>59</v>
      </c>
      <c r="CK1" s="4">
        <v>60</v>
      </c>
      <c r="CL1" s="4">
        <v>61</v>
      </c>
      <c r="CM1" s="4">
        <v>62</v>
      </c>
      <c r="CN1" s="4">
        <v>63</v>
      </c>
      <c r="CO1" s="4">
        <v>64</v>
      </c>
      <c r="CP1" s="4">
        <v>65</v>
      </c>
      <c r="CQ1" s="4">
        <v>66</v>
      </c>
      <c r="CR1" s="4">
        <v>67</v>
      </c>
      <c r="CS1" s="4">
        <v>68</v>
      </c>
      <c r="CT1" s="4">
        <v>69</v>
      </c>
      <c r="CU1" s="4">
        <v>70</v>
      </c>
      <c r="CV1" s="4">
        <v>71</v>
      </c>
      <c r="CW1" s="4">
        <v>72</v>
      </c>
      <c r="CX1" s="4">
        <v>73</v>
      </c>
      <c r="CY1" s="4">
        <v>74</v>
      </c>
      <c r="CZ1" s="4">
        <v>75</v>
      </c>
      <c r="DA1" s="4">
        <v>76</v>
      </c>
      <c r="DB1" s="4">
        <v>77</v>
      </c>
      <c r="DC1" s="4">
        <v>78</v>
      </c>
      <c r="DD1" s="4">
        <v>79</v>
      </c>
      <c r="DE1" s="4">
        <v>80</v>
      </c>
      <c r="DF1" s="4">
        <v>81</v>
      </c>
      <c r="DG1" s="4">
        <v>82</v>
      </c>
      <c r="DH1" s="4">
        <v>83</v>
      </c>
      <c r="DI1" s="4">
        <v>84</v>
      </c>
      <c r="DJ1" s="4">
        <v>85</v>
      </c>
      <c r="DK1" s="4">
        <v>86</v>
      </c>
      <c r="DL1" s="4">
        <v>87</v>
      </c>
      <c r="DM1" s="4">
        <v>88</v>
      </c>
      <c r="DN1" s="4">
        <v>89</v>
      </c>
      <c r="DO1" s="4">
        <v>90</v>
      </c>
      <c r="DP1" s="4">
        <v>91</v>
      </c>
      <c r="DQ1" s="4">
        <v>92</v>
      </c>
      <c r="DR1" s="4">
        <v>93</v>
      </c>
      <c r="DS1" s="4">
        <v>94</v>
      </c>
      <c r="DT1" s="4">
        <v>95</v>
      </c>
      <c r="DU1" s="4">
        <v>96</v>
      </c>
      <c r="DV1" s="4">
        <v>97</v>
      </c>
      <c r="DW1" s="4">
        <v>98</v>
      </c>
      <c r="DX1" s="4">
        <v>99</v>
      </c>
      <c r="DY1" s="4">
        <v>100</v>
      </c>
      <c r="EH1" s="1"/>
      <c r="EI1" s="1"/>
      <c r="EJ1" s="1"/>
      <c r="EK1" s="1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</row>
    <row r="2" spans="1:153" ht="39.75" customHeight="1" x14ac:dyDescent="0.2">
      <c r="A2" s="43" t="s">
        <v>31</v>
      </c>
      <c r="B2" s="43"/>
      <c r="C2" s="43"/>
      <c r="D2" s="43"/>
      <c r="E2" s="1"/>
      <c r="F2" s="1"/>
      <c r="G2" s="1"/>
      <c r="H2" s="29"/>
      <c r="I2" s="43" t="s">
        <v>16</v>
      </c>
      <c r="J2" s="43"/>
      <c r="K2" s="1"/>
      <c r="L2" s="1"/>
      <c r="M2" s="29"/>
      <c r="N2" s="8">
        <v>22</v>
      </c>
      <c r="O2" s="4">
        <v>484</v>
      </c>
      <c r="P2" s="4">
        <v>485</v>
      </c>
      <c r="Q2" s="4">
        <v>486</v>
      </c>
      <c r="R2" s="4">
        <v>487</v>
      </c>
      <c r="S2" s="4">
        <v>488</v>
      </c>
      <c r="T2" s="4">
        <v>489</v>
      </c>
      <c r="U2" s="4">
        <v>490</v>
      </c>
      <c r="V2" s="4">
        <v>491</v>
      </c>
      <c r="W2" s="4">
        <v>492</v>
      </c>
      <c r="X2" s="4">
        <v>493</v>
      </c>
      <c r="Y2" s="4">
        <v>494</v>
      </c>
      <c r="Z2" s="4">
        <v>495</v>
      </c>
      <c r="AA2" s="4">
        <v>496</v>
      </c>
      <c r="AB2" s="4">
        <v>497</v>
      </c>
      <c r="AC2" s="4">
        <v>498</v>
      </c>
      <c r="AD2" s="4">
        <v>499</v>
      </c>
      <c r="AE2" s="4">
        <v>500</v>
      </c>
      <c r="AF2" s="4">
        <v>501</v>
      </c>
      <c r="AG2" s="4">
        <v>502</v>
      </c>
      <c r="AH2" s="4">
        <v>503</v>
      </c>
      <c r="AI2" s="4">
        <v>504</v>
      </c>
      <c r="AJ2" s="4">
        <v>505</v>
      </c>
      <c r="AK2" s="4">
        <v>506</v>
      </c>
      <c r="AL2" s="4">
        <v>507</v>
      </c>
      <c r="AM2" s="4">
        <v>508</v>
      </c>
      <c r="AN2" s="4">
        <v>509</v>
      </c>
      <c r="AO2" s="4">
        <v>510</v>
      </c>
      <c r="AP2" s="4">
        <v>511</v>
      </c>
      <c r="AQ2" s="4">
        <v>512</v>
      </c>
      <c r="AR2" s="4">
        <v>513</v>
      </c>
      <c r="AS2" s="4">
        <v>514</v>
      </c>
      <c r="AT2" s="4">
        <v>515</v>
      </c>
      <c r="AU2" s="4">
        <v>516</v>
      </c>
      <c r="AV2" s="4">
        <v>517</v>
      </c>
      <c r="AW2" s="4">
        <v>518</v>
      </c>
      <c r="AX2" s="4">
        <v>519</v>
      </c>
      <c r="AY2" s="4">
        <v>520</v>
      </c>
      <c r="AZ2" s="4">
        <v>521</v>
      </c>
      <c r="BA2" s="4">
        <v>522</v>
      </c>
      <c r="BB2" s="4">
        <v>523</v>
      </c>
      <c r="BC2" s="4">
        <v>524</v>
      </c>
      <c r="BD2" s="4">
        <v>525</v>
      </c>
      <c r="BE2" s="4">
        <v>526</v>
      </c>
      <c r="BF2" s="4">
        <v>527</v>
      </c>
      <c r="BG2" s="4">
        <v>528</v>
      </c>
      <c r="BH2" s="4">
        <v>529</v>
      </c>
      <c r="BI2" s="4">
        <v>530</v>
      </c>
      <c r="BJ2" s="4">
        <v>531</v>
      </c>
      <c r="BK2" s="4">
        <v>532</v>
      </c>
      <c r="BL2" s="4">
        <v>533</v>
      </c>
      <c r="BM2" s="4">
        <v>534</v>
      </c>
      <c r="BN2" s="4">
        <v>535</v>
      </c>
      <c r="BO2" s="4">
        <v>536</v>
      </c>
      <c r="BP2" s="4">
        <v>537</v>
      </c>
      <c r="BQ2" s="4">
        <v>538</v>
      </c>
      <c r="BR2" s="4">
        <v>539</v>
      </c>
      <c r="BS2" s="5"/>
      <c r="BT2" s="6"/>
      <c r="BU2" s="8">
        <v>22</v>
      </c>
      <c r="BV2" s="9">
        <v>539</v>
      </c>
      <c r="BW2" s="9">
        <v>540</v>
      </c>
      <c r="BX2" s="9">
        <v>541</v>
      </c>
      <c r="BY2" s="9">
        <v>542</v>
      </c>
      <c r="BZ2" s="9">
        <v>543</v>
      </c>
      <c r="CA2" s="9">
        <v>544</v>
      </c>
      <c r="CB2" s="9">
        <v>545</v>
      </c>
      <c r="CC2" s="9">
        <v>546</v>
      </c>
      <c r="CD2" s="9">
        <v>547</v>
      </c>
      <c r="CE2" s="9">
        <v>548</v>
      </c>
      <c r="CF2" s="9">
        <v>549</v>
      </c>
      <c r="CG2" s="9">
        <v>550</v>
      </c>
      <c r="CH2" s="9">
        <v>551</v>
      </c>
      <c r="CI2" s="9">
        <v>552</v>
      </c>
      <c r="CJ2" s="9">
        <v>553</v>
      </c>
      <c r="CK2" s="9">
        <v>554</v>
      </c>
      <c r="CL2" s="9">
        <v>555</v>
      </c>
      <c r="CM2" s="9">
        <v>556</v>
      </c>
      <c r="CN2" s="9">
        <v>557</v>
      </c>
      <c r="CO2" s="9">
        <v>558</v>
      </c>
      <c r="CP2" s="9">
        <v>559</v>
      </c>
      <c r="CQ2" s="9">
        <v>560</v>
      </c>
      <c r="CR2" s="9">
        <v>561</v>
      </c>
      <c r="CS2" s="9">
        <v>562</v>
      </c>
      <c r="CT2" s="9">
        <v>563</v>
      </c>
      <c r="CU2" s="9">
        <v>564</v>
      </c>
      <c r="CV2" s="9">
        <v>565</v>
      </c>
      <c r="CW2" s="9">
        <v>566</v>
      </c>
      <c r="CX2" s="9">
        <v>567</v>
      </c>
      <c r="CY2" s="9">
        <v>568</v>
      </c>
      <c r="CZ2" s="9">
        <v>569</v>
      </c>
      <c r="DA2" s="9">
        <v>570</v>
      </c>
      <c r="DB2" s="9">
        <v>571</v>
      </c>
      <c r="DC2" s="9">
        <v>572</v>
      </c>
      <c r="DD2" s="9">
        <v>573</v>
      </c>
      <c r="DE2" s="9">
        <v>574</v>
      </c>
      <c r="DF2" s="9">
        <v>575</v>
      </c>
      <c r="DG2" s="9">
        <v>576</v>
      </c>
      <c r="DH2" s="9">
        <v>577</v>
      </c>
      <c r="DI2" s="9">
        <v>578</v>
      </c>
      <c r="DJ2" s="9">
        <v>579</v>
      </c>
      <c r="DK2" s="9">
        <v>580</v>
      </c>
      <c r="DL2" s="9">
        <v>581</v>
      </c>
      <c r="DM2" s="9">
        <v>582</v>
      </c>
      <c r="DN2" s="9">
        <v>583</v>
      </c>
      <c r="DO2" s="9">
        <v>584</v>
      </c>
      <c r="DP2" s="9">
        <v>585</v>
      </c>
      <c r="DQ2" s="9">
        <v>586</v>
      </c>
      <c r="DR2" s="9">
        <v>587</v>
      </c>
      <c r="DS2" s="9">
        <v>588</v>
      </c>
      <c r="DT2" s="9">
        <v>589</v>
      </c>
      <c r="DU2" s="9">
        <v>590</v>
      </c>
      <c r="DV2" s="9">
        <v>591</v>
      </c>
      <c r="DW2" s="9">
        <v>592</v>
      </c>
      <c r="DX2" s="9">
        <v>593</v>
      </c>
      <c r="DY2" s="9">
        <v>594</v>
      </c>
      <c r="EH2" s="43" t="s">
        <v>16</v>
      </c>
      <c r="EI2" s="43"/>
      <c r="EJ2" s="1"/>
      <c r="EK2" s="1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</row>
    <row r="3" spans="1:153" ht="8.25" customHeight="1" x14ac:dyDescent="0.2">
      <c r="A3" s="1"/>
      <c r="B3" s="1"/>
      <c r="C3" s="1"/>
      <c r="D3" s="1"/>
      <c r="E3" s="1"/>
      <c r="F3" s="1"/>
      <c r="G3" s="1"/>
      <c r="H3" s="29"/>
      <c r="I3" s="1"/>
      <c r="J3" s="1"/>
      <c r="K3" s="1"/>
      <c r="L3" s="1"/>
      <c r="M3" s="29"/>
      <c r="N3" s="10">
        <v>23</v>
      </c>
      <c r="O3" s="4">
        <v>483</v>
      </c>
      <c r="P3" s="4">
        <v>484</v>
      </c>
      <c r="Q3" s="4">
        <v>485</v>
      </c>
      <c r="R3" s="4">
        <v>486</v>
      </c>
      <c r="S3" s="4">
        <v>487</v>
      </c>
      <c r="T3" s="4">
        <v>488</v>
      </c>
      <c r="U3" s="4">
        <v>489</v>
      </c>
      <c r="V3" s="4">
        <v>490</v>
      </c>
      <c r="W3" s="4">
        <v>491</v>
      </c>
      <c r="X3" s="4">
        <v>492</v>
      </c>
      <c r="Y3" s="4">
        <v>493</v>
      </c>
      <c r="Z3" s="4">
        <v>494</v>
      </c>
      <c r="AA3" s="4">
        <v>495</v>
      </c>
      <c r="AB3" s="4">
        <v>496</v>
      </c>
      <c r="AC3" s="4">
        <v>497</v>
      </c>
      <c r="AD3" s="4">
        <v>498</v>
      </c>
      <c r="AE3" s="4">
        <v>499</v>
      </c>
      <c r="AF3" s="4">
        <v>500</v>
      </c>
      <c r="AG3" s="4">
        <v>501</v>
      </c>
      <c r="AH3" s="4">
        <v>502</v>
      </c>
      <c r="AI3" s="4">
        <v>503</v>
      </c>
      <c r="AJ3" s="4">
        <v>504</v>
      </c>
      <c r="AK3" s="4">
        <v>505</v>
      </c>
      <c r="AL3" s="4">
        <v>506</v>
      </c>
      <c r="AM3" s="4">
        <v>507</v>
      </c>
      <c r="AN3" s="4">
        <v>508</v>
      </c>
      <c r="AO3" s="4">
        <v>509</v>
      </c>
      <c r="AP3" s="4">
        <v>510</v>
      </c>
      <c r="AQ3" s="4">
        <v>511</v>
      </c>
      <c r="AR3" s="4">
        <v>512</v>
      </c>
      <c r="AS3" s="4">
        <v>513</v>
      </c>
      <c r="AT3" s="4">
        <v>514</v>
      </c>
      <c r="AU3" s="4">
        <v>515</v>
      </c>
      <c r="AV3" s="4">
        <v>516</v>
      </c>
      <c r="AW3" s="4">
        <v>517</v>
      </c>
      <c r="AX3" s="4">
        <v>518</v>
      </c>
      <c r="AY3" s="4">
        <v>519</v>
      </c>
      <c r="AZ3" s="4">
        <v>520</v>
      </c>
      <c r="BA3" s="4">
        <v>521</v>
      </c>
      <c r="BB3" s="4">
        <v>522</v>
      </c>
      <c r="BC3" s="4">
        <v>523</v>
      </c>
      <c r="BD3" s="4">
        <v>524</v>
      </c>
      <c r="BE3" s="4">
        <v>525</v>
      </c>
      <c r="BF3" s="4">
        <v>526</v>
      </c>
      <c r="BG3" s="4">
        <v>527</v>
      </c>
      <c r="BH3" s="4">
        <v>528</v>
      </c>
      <c r="BI3" s="4">
        <v>529</v>
      </c>
      <c r="BJ3" s="4">
        <v>530</v>
      </c>
      <c r="BK3" s="4">
        <v>531</v>
      </c>
      <c r="BL3" s="4">
        <v>532</v>
      </c>
      <c r="BM3" s="4">
        <v>533</v>
      </c>
      <c r="BN3" s="4">
        <v>534</v>
      </c>
      <c r="BO3" s="4">
        <v>535</v>
      </c>
      <c r="BP3" s="4">
        <v>536</v>
      </c>
      <c r="BQ3" s="4">
        <v>537</v>
      </c>
      <c r="BR3" s="4">
        <v>538</v>
      </c>
      <c r="BS3" s="5"/>
      <c r="BT3" s="6"/>
      <c r="BU3" s="10">
        <v>23</v>
      </c>
      <c r="BV3" s="9">
        <v>538</v>
      </c>
      <c r="BW3" s="9">
        <v>539</v>
      </c>
      <c r="BX3" s="9">
        <v>540</v>
      </c>
      <c r="BY3" s="9">
        <v>541</v>
      </c>
      <c r="BZ3" s="9">
        <v>542</v>
      </c>
      <c r="CA3" s="9">
        <v>543</v>
      </c>
      <c r="CB3" s="9">
        <v>544</v>
      </c>
      <c r="CC3" s="9">
        <v>545</v>
      </c>
      <c r="CD3" s="9">
        <v>546</v>
      </c>
      <c r="CE3" s="9">
        <v>547</v>
      </c>
      <c r="CF3" s="9">
        <v>548</v>
      </c>
      <c r="CG3" s="9">
        <v>549</v>
      </c>
      <c r="CH3" s="9">
        <v>550</v>
      </c>
      <c r="CI3" s="9">
        <v>551</v>
      </c>
      <c r="CJ3" s="9">
        <v>552</v>
      </c>
      <c r="CK3" s="9">
        <v>553</v>
      </c>
      <c r="CL3" s="9">
        <v>554</v>
      </c>
      <c r="CM3" s="9">
        <v>555</v>
      </c>
      <c r="CN3" s="9">
        <v>556</v>
      </c>
      <c r="CO3" s="9">
        <v>557</v>
      </c>
      <c r="CP3" s="9">
        <v>558</v>
      </c>
      <c r="CQ3" s="9">
        <v>559</v>
      </c>
      <c r="CR3" s="9">
        <v>560</v>
      </c>
      <c r="CS3" s="9">
        <v>561</v>
      </c>
      <c r="CT3" s="9">
        <v>562</v>
      </c>
      <c r="CU3" s="9">
        <v>563</v>
      </c>
      <c r="CV3" s="9">
        <v>564</v>
      </c>
      <c r="CW3" s="9">
        <v>565</v>
      </c>
      <c r="CX3" s="9">
        <v>566</v>
      </c>
      <c r="CY3" s="9">
        <v>567</v>
      </c>
      <c r="CZ3" s="9">
        <v>568</v>
      </c>
      <c r="DA3" s="9">
        <v>569</v>
      </c>
      <c r="DB3" s="9">
        <v>570</v>
      </c>
      <c r="DC3" s="9">
        <v>571</v>
      </c>
      <c r="DD3" s="9">
        <v>572</v>
      </c>
      <c r="DE3" s="9">
        <v>573</v>
      </c>
      <c r="DF3" s="9">
        <v>574</v>
      </c>
      <c r="DG3" s="9">
        <v>575</v>
      </c>
      <c r="DH3" s="9">
        <v>576</v>
      </c>
      <c r="DI3" s="9">
        <v>577</v>
      </c>
      <c r="DJ3" s="9">
        <v>578</v>
      </c>
      <c r="DK3" s="9">
        <v>579</v>
      </c>
      <c r="DL3" s="9">
        <v>580</v>
      </c>
      <c r="DM3" s="9">
        <v>581</v>
      </c>
      <c r="DN3" s="9">
        <v>582</v>
      </c>
      <c r="DO3" s="9">
        <v>583</v>
      </c>
      <c r="DP3" s="9">
        <v>584</v>
      </c>
      <c r="DQ3" s="9">
        <v>585</v>
      </c>
      <c r="DR3" s="9">
        <v>586</v>
      </c>
      <c r="DS3" s="9">
        <v>587</v>
      </c>
      <c r="DT3" s="9">
        <v>588</v>
      </c>
      <c r="DU3" s="9">
        <v>589</v>
      </c>
      <c r="DV3" s="9">
        <v>590</v>
      </c>
      <c r="DW3" s="9">
        <v>591</v>
      </c>
      <c r="DX3" s="9">
        <v>592</v>
      </c>
      <c r="DY3" s="9">
        <v>593</v>
      </c>
      <c r="EH3" s="1"/>
      <c r="EI3" s="1"/>
      <c r="EJ3" s="1"/>
      <c r="EK3" s="1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</row>
    <row r="4" spans="1:153" ht="39.75" customHeight="1" x14ac:dyDescent="0.2">
      <c r="A4" s="1"/>
      <c r="B4" s="1"/>
      <c r="C4" s="1"/>
      <c r="D4" s="1"/>
      <c r="E4" s="1"/>
      <c r="F4" s="1"/>
      <c r="G4" s="1"/>
      <c r="H4" s="29"/>
      <c r="I4" s="43" t="s">
        <v>17</v>
      </c>
      <c r="J4" s="43"/>
      <c r="K4" s="1"/>
      <c r="L4" s="1"/>
      <c r="M4" s="29"/>
      <c r="N4" s="10">
        <v>24</v>
      </c>
      <c r="O4" s="4">
        <v>482</v>
      </c>
      <c r="P4" s="4">
        <v>483</v>
      </c>
      <c r="Q4" s="4">
        <v>484</v>
      </c>
      <c r="R4" s="4">
        <v>485</v>
      </c>
      <c r="S4" s="4">
        <v>486</v>
      </c>
      <c r="T4" s="4">
        <v>487</v>
      </c>
      <c r="U4" s="4">
        <v>488</v>
      </c>
      <c r="V4" s="4">
        <v>489</v>
      </c>
      <c r="W4" s="4">
        <v>490</v>
      </c>
      <c r="X4" s="4">
        <v>491</v>
      </c>
      <c r="Y4" s="4">
        <v>492</v>
      </c>
      <c r="Z4" s="4">
        <v>493</v>
      </c>
      <c r="AA4" s="4">
        <v>494</v>
      </c>
      <c r="AB4" s="4">
        <v>495</v>
      </c>
      <c r="AC4" s="4">
        <v>496</v>
      </c>
      <c r="AD4" s="4">
        <v>497</v>
      </c>
      <c r="AE4" s="4">
        <v>498</v>
      </c>
      <c r="AF4" s="4">
        <v>499</v>
      </c>
      <c r="AG4" s="4">
        <v>500</v>
      </c>
      <c r="AH4" s="4">
        <v>501</v>
      </c>
      <c r="AI4" s="4">
        <v>502</v>
      </c>
      <c r="AJ4" s="4">
        <v>503</v>
      </c>
      <c r="AK4" s="4">
        <v>504</v>
      </c>
      <c r="AL4" s="4">
        <v>505</v>
      </c>
      <c r="AM4" s="4">
        <v>506</v>
      </c>
      <c r="AN4" s="4">
        <v>507</v>
      </c>
      <c r="AO4" s="4">
        <v>508</v>
      </c>
      <c r="AP4" s="4">
        <v>509</v>
      </c>
      <c r="AQ4" s="4">
        <v>510</v>
      </c>
      <c r="AR4" s="4">
        <v>511</v>
      </c>
      <c r="AS4" s="4">
        <v>512</v>
      </c>
      <c r="AT4" s="4">
        <v>513</v>
      </c>
      <c r="AU4" s="4">
        <v>514</v>
      </c>
      <c r="AV4" s="4">
        <v>515</v>
      </c>
      <c r="AW4" s="4">
        <v>516</v>
      </c>
      <c r="AX4" s="4">
        <v>517</v>
      </c>
      <c r="AY4" s="4">
        <v>518</v>
      </c>
      <c r="AZ4" s="4">
        <v>519</v>
      </c>
      <c r="BA4" s="4">
        <v>520</v>
      </c>
      <c r="BB4" s="4">
        <v>521</v>
      </c>
      <c r="BC4" s="4">
        <v>522</v>
      </c>
      <c r="BD4" s="4">
        <v>523</v>
      </c>
      <c r="BE4" s="4">
        <v>524</v>
      </c>
      <c r="BF4" s="4">
        <v>525</v>
      </c>
      <c r="BG4" s="4">
        <v>526</v>
      </c>
      <c r="BH4" s="4">
        <v>527</v>
      </c>
      <c r="BI4" s="4">
        <v>528</v>
      </c>
      <c r="BJ4" s="4">
        <v>529</v>
      </c>
      <c r="BK4" s="4">
        <v>530</v>
      </c>
      <c r="BL4" s="4">
        <v>531</v>
      </c>
      <c r="BM4" s="4">
        <v>532</v>
      </c>
      <c r="BN4" s="4">
        <v>533</v>
      </c>
      <c r="BO4" s="4">
        <v>534</v>
      </c>
      <c r="BP4" s="4">
        <v>535</v>
      </c>
      <c r="BQ4" s="4">
        <v>536</v>
      </c>
      <c r="BR4" s="4">
        <v>537</v>
      </c>
      <c r="BS4" s="5"/>
      <c r="BT4" s="6"/>
      <c r="BU4" s="10">
        <v>24</v>
      </c>
      <c r="BV4" s="9">
        <v>537</v>
      </c>
      <c r="BW4" s="9">
        <v>538</v>
      </c>
      <c r="BX4" s="9">
        <v>539</v>
      </c>
      <c r="BY4" s="9">
        <v>540</v>
      </c>
      <c r="BZ4" s="9">
        <v>541</v>
      </c>
      <c r="CA4" s="9">
        <v>542</v>
      </c>
      <c r="CB4" s="9">
        <v>543</v>
      </c>
      <c r="CC4" s="9">
        <v>544</v>
      </c>
      <c r="CD4" s="9">
        <v>545</v>
      </c>
      <c r="CE4" s="9">
        <v>546</v>
      </c>
      <c r="CF4" s="9">
        <v>547</v>
      </c>
      <c r="CG4" s="9">
        <v>548</v>
      </c>
      <c r="CH4" s="9">
        <v>549</v>
      </c>
      <c r="CI4" s="9">
        <v>550</v>
      </c>
      <c r="CJ4" s="9">
        <v>551</v>
      </c>
      <c r="CK4" s="9">
        <v>552</v>
      </c>
      <c r="CL4" s="9">
        <v>553</v>
      </c>
      <c r="CM4" s="9">
        <v>554</v>
      </c>
      <c r="CN4" s="9">
        <v>555</v>
      </c>
      <c r="CO4" s="9">
        <v>556</v>
      </c>
      <c r="CP4" s="9">
        <v>557</v>
      </c>
      <c r="CQ4" s="9">
        <v>558</v>
      </c>
      <c r="CR4" s="9">
        <v>559</v>
      </c>
      <c r="CS4" s="9">
        <v>560</v>
      </c>
      <c r="CT4" s="9">
        <v>561</v>
      </c>
      <c r="CU4" s="9">
        <v>562</v>
      </c>
      <c r="CV4" s="9">
        <v>563</v>
      </c>
      <c r="CW4" s="9">
        <v>564</v>
      </c>
      <c r="CX4" s="9">
        <v>565</v>
      </c>
      <c r="CY4" s="9">
        <v>566</v>
      </c>
      <c r="CZ4" s="9">
        <v>567</v>
      </c>
      <c r="DA4" s="9">
        <v>568</v>
      </c>
      <c r="DB4" s="9">
        <v>569</v>
      </c>
      <c r="DC4" s="9">
        <v>570</v>
      </c>
      <c r="DD4" s="9">
        <v>571</v>
      </c>
      <c r="DE4" s="9">
        <v>572</v>
      </c>
      <c r="DF4" s="9">
        <v>573</v>
      </c>
      <c r="DG4" s="9">
        <v>574</v>
      </c>
      <c r="DH4" s="9">
        <v>575</v>
      </c>
      <c r="DI4" s="9">
        <v>576</v>
      </c>
      <c r="DJ4" s="9">
        <v>577</v>
      </c>
      <c r="DK4" s="9">
        <v>578</v>
      </c>
      <c r="DL4" s="9">
        <v>579</v>
      </c>
      <c r="DM4" s="9">
        <v>580</v>
      </c>
      <c r="DN4" s="9">
        <v>581</v>
      </c>
      <c r="DO4" s="9">
        <v>582</v>
      </c>
      <c r="DP4" s="9">
        <v>583</v>
      </c>
      <c r="DQ4" s="9">
        <v>584</v>
      </c>
      <c r="DR4" s="9">
        <v>585</v>
      </c>
      <c r="DS4" s="9">
        <v>586</v>
      </c>
      <c r="DT4" s="9">
        <v>587</v>
      </c>
      <c r="DU4" s="9">
        <v>588</v>
      </c>
      <c r="DV4" s="9">
        <v>589</v>
      </c>
      <c r="DW4" s="9">
        <v>590</v>
      </c>
      <c r="DX4" s="9">
        <v>591</v>
      </c>
      <c r="DY4" s="9">
        <v>592</v>
      </c>
      <c r="EH4" s="43" t="s">
        <v>17</v>
      </c>
      <c r="EI4" s="43"/>
      <c r="EJ4" s="1"/>
      <c r="EK4" s="1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</row>
    <row r="5" spans="1:153" ht="8.25" customHeight="1" x14ac:dyDescent="0.2">
      <c r="A5" s="1"/>
      <c r="B5" s="1"/>
      <c r="C5" s="1"/>
      <c r="D5" s="1"/>
      <c r="E5" s="1"/>
      <c r="F5" s="1"/>
      <c r="G5" s="1"/>
      <c r="H5" s="29"/>
      <c r="I5" s="1"/>
      <c r="J5" s="1"/>
      <c r="K5" s="1"/>
      <c r="L5" s="1"/>
      <c r="M5" s="29"/>
      <c r="N5" s="10">
        <v>25</v>
      </c>
      <c r="O5" s="4">
        <v>481</v>
      </c>
      <c r="P5" s="4">
        <v>482</v>
      </c>
      <c r="Q5" s="4">
        <v>483</v>
      </c>
      <c r="R5" s="4">
        <v>484</v>
      </c>
      <c r="S5" s="4">
        <v>485</v>
      </c>
      <c r="T5" s="4">
        <v>486</v>
      </c>
      <c r="U5" s="4">
        <v>487</v>
      </c>
      <c r="V5" s="4">
        <v>488</v>
      </c>
      <c r="W5" s="4">
        <v>489</v>
      </c>
      <c r="X5" s="4">
        <v>490</v>
      </c>
      <c r="Y5" s="4">
        <v>491</v>
      </c>
      <c r="Z5" s="4">
        <v>492</v>
      </c>
      <c r="AA5" s="4">
        <v>493</v>
      </c>
      <c r="AB5" s="4">
        <v>494</v>
      </c>
      <c r="AC5" s="4">
        <v>495</v>
      </c>
      <c r="AD5" s="4">
        <v>496</v>
      </c>
      <c r="AE5" s="4">
        <v>497</v>
      </c>
      <c r="AF5" s="4">
        <v>498</v>
      </c>
      <c r="AG5" s="4">
        <v>499</v>
      </c>
      <c r="AH5" s="4">
        <v>500</v>
      </c>
      <c r="AI5" s="4">
        <v>501</v>
      </c>
      <c r="AJ5" s="4">
        <v>502</v>
      </c>
      <c r="AK5" s="4">
        <v>503</v>
      </c>
      <c r="AL5" s="4">
        <v>504</v>
      </c>
      <c r="AM5" s="4">
        <v>505</v>
      </c>
      <c r="AN5" s="4">
        <v>506</v>
      </c>
      <c r="AO5" s="4">
        <v>507</v>
      </c>
      <c r="AP5" s="4">
        <v>508</v>
      </c>
      <c r="AQ5" s="4">
        <v>509</v>
      </c>
      <c r="AR5" s="4">
        <v>510</v>
      </c>
      <c r="AS5" s="4">
        <v>511</v>
      </c>
      <c r="AT5" s="4">
        <v>512</v>
      </c>
      <c r="AU5" s="4">
        <v>513</v>
      </c>
      <c r="AV5" s="4">
        <v>514</v>
      </c>
      <c r="AW5" s="4">
        <v>515</v>
      </c>
      <c r="AX5" s="4">
        <v>516</v>
      </c>
      <c r="AY5" s="4">
        <v>517</v>
      </c>
      <c r="AZ5" s="4">
        <v>518</v>
      </c>
      <c r="BA5" s="4">
        <v>519</v>
      </c>
      <c r="BB5" s="4">
        <v>520</v>
      </c>
      <c r="BC5" s="4">
        <v>521</v>
      </c>
      <c r="BD5" s="4">
        <v>522</v>
      </c>
      <c r="BE5" s="4">
        <v>523</v>
      </c>
      <c r="BF5" s="4">
        <v>524</v>
      </c>
      <c r="BG5" s="4">
        <v>525</v>
      </c>
      <c r="BH5" s="4">
        <v>526</v>
      </c>
      <c r="BI5" s="4">
        <v>527</v>
      </c>
      <c r="BJ5" s="4">
        <v>528</v>
      </c>
      <c r="BK5" s="4">
        <v>529</v>
      </c>
      <c r="BL5" s="4">
        <v>530</v>
      </c>
      <c r="BM5" s="4">
        <v>531</v>
      </c>
      <c r="BN5" s="4">
        <v>532</v>
      </c>
      <c r="BO5" s="4">
        <v>533</v>
      </c>
      <c r="BP5" s="4">
        <v>534</v>
      </c>
      <c r="BQ5" s="4">
        <v>535</v>
      </c>
      <c r="BR5" s="4">
        <v>536</v>
      </c>
      <c r="BS5" s="5"/>
      <c r="BT5" s="11"/>
      <c r="BU5" s="10">
        <v>25</v>
      </c>
      <c r="BV5" s="9">
        <v>536</v>
      </c>
      <c r="BW5" s="9">
        <v>537</v>
      </c>
      <c r="BX5" s="9">
        <v>538</v>
      </c>
      <c r="BY5" s="9">
        <v>539</v>
      </c>
      <c r="BZ5" s="9">
        <v>540</v>
      </c>
      <c r="CA5" s="9">
        <v>541</v>
      </c>
      <c r="CB5" s="9">
        <v>542</v>
      </c>
      <c r="CC5" s="9">
        <v>543</v>
      </c>
      <c r="CD5" s="9">
        <v>544</v>
      </c>
      <c r="CE5" s="9">
        <v>545</v>
      </c>
      <c r="CF5" s="9">
        <v>546</v>
      </c>
      <c r="CG5" s="9">
        <v>547</v>
      </c>
      <c r="CH5" s="9">
        <v>548</v>
      </c>
      <c r="CI5" s="9">
        <v>549</v>
      </c>
      <c r="CJ5" s="9">
        <v>550</v>
      </c>
      <c r="CK5" s="9">
        <v>551</v>
      </c>
      <c r="CL5" s="9">
        <v>552</v>
      </c>
      <c r="CM5" s="9">
        <v>553</v>
      </c>
      <c r="CN5" s="9">
        <v>554</v>
      </c>
      <c r="CO5" s="9">
        <v>555</v>
      </c>
      <c r="CP5" s="9">
        <v>556</v>
      </c>
      <c r="CQ5" s="9">
        <v>557</v>
      </c>
      <c r="CR5" s="9">
        <v>558</v>
      </c>
      <c r="CS5" s="9">
        <v>559</v>
      </c>
      <c r="CT5" s="9">
        <v>560</v>
      </c>
      <c r="CU5" s="9">
        <v>561</v>
      </c>
      <c r="CV5" s="9">
        <v>562</v>
      </c>
      <c r="CW5" s="9">
        <v>563</v>
      </c>
      <c r="CX5" s="9">
        <v>564</v>
      </c>
      <c r="CY5" s="9">
        <v>565</v>
      </c>
      <c r="CZ5" s="9">
        <v>566</v>
      </c>
      <c r="DA5" s="9">
        <v>567</v>
      </c>
      <c r="DB5" s="9">
        <v>568</v>
      </c>
      <c r="DC5" s="9">
        <v>569</v>
      </c>
      <c r="DD5" s="9">
        <v>570</v>
      </c>
      <c r="DE5" s="9">
        <v>571</v>
      </c>
      <c r="DF5" s="9">
        <v>572</v>
      </c>
      <c r="DG5" s="9">
        <v>573</v>
      </c>
      <c r="DH5" s="9">
        <v>574</v>
      </c>
      <c r="DI5" s="9">
        <v>575</v>
      </c>
      <c r="DJ5" s="9">
        <v>576</v>
      </c>
      <c r="DK5" s="9">
        <v>577</v>
      </c>
      <c r="DL5" s="9">
        <v>578</v>
      </c>
      <c r="DM5" s="9">
        <v>579</v>
      </c>
      <c r="DN5" s="9">
        <v>580</v>
      </c>
      <c r="DO5" s="9">
        <v>581</v>
      </c>
      <c r="DP5" s="9">
        <v>582</v>
      </c>
      <c r="DQ5" s="9">
        <v>583</v>
      </c>
      <c r="DR5" s="9">
        <v>584</v>
      </c>
      <c r="DS5" s="9">
        <v>585</v>
      </c>
      <c r="DT5" s="9">
        <v>586</v>
      </c>
      <c r="DU5" s="9">
        <v>587</v>
      </c>
      <c r="DV5" s="9">
        <v>588</v>
      </c>
      <c r="DW5" s="9">
        <v>589</v>
      </c>
      <c r="DX5" s="9">
        <v>590</v>
      </c>
      <c r="DY5" s="9">
        <v>591</v>
      </c>
      <c r="EH5" s="1"/>
      <c r="EI5" s="1"/>
      <c r="EJ5" s="1"/>
      <c r="EK5" s="1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</row>
    <row r="6" spans="1:153" ht="20.25" x14ac:dyDescent="0.2">
      <c r="A6" s="1"/>
      <c r="B6" s="1"/>
      <c r="C6" s="1"/>
      <c r="D6" s="1"/>
      <c r="E6" s="1"/>
      <c r="F6" s="1"/>
      <c r="G6" s="1"/>
      <c r="H6" s="29"/>
      <c r="I6" s="34" t="s">
        <v>12</v>
      </c>
      <c r="J6" s="35"/>
      <c r="K6" s="1"/>
      <c r="L6" s="1"/>
      <c r="M6" s="29"/>
      <c r="N6" s="10">
        <v>26</v>
      </c>
      <c r="O6" s="12" t="e">
        <v>#N/A</v>
      </c>
      <c r="P6" s="4">
        <v>481</v>
      </c>
      <c r="Q6" s="4">
        <v>482</v>
      </c>
      <c r="R6" s="4">
        <v>483</v>
      </c>
      <c r="S6" s="4">
        <v>484</v>
      </c>
      <c r="T6" s="4">
        <v>485</v>
      </c>
      <c r="U6" s="4">
        <v>486</v>
      </c>
      <c r="V6" s="4">
        <v>487</v>
      </c>
      <c r="W6" s="4">
        <v>488</v>
      </c>
      <c r="X6" s="4">
        <v>489</v>
      </c>
      <c r="Y6" s="4">
        <v>490</v>
      </c>
      <c r="Z6" s="4">
        <v>491</v>
      </c>
      <c r="AA6" s="4">
        <v>492</v>
      </c>
      <c r="AB6" s="4">
        <v>493</v>
      </c>
      <c r="AC6" s="4">
        <v>494</v>
      </c>
      <c r="AD6" s="4">
        <v>495</v>
      </c>
      <c r="AE6" s="4">
        <v>496</v>
      </c>
      <c r="AF6" s="4">
        <v>497</v>
      </c>
      <c r="AG6" s="4">
        <v>498</v>
      </c>
      <c r="AH6" s="4">
        <v>499</v>
      </c>
      <c r="AI6" s="4">
        <v>500</v>
      </c>
      <c r="AJ6" s="4">
        <v>501</v>
      </c>
      <c r="AK6" s="4">
        <v>502</v>
      </c>
      <c r="AL6" s="4">
        <v>503</v>
      </c>
      <c r="AM6" s="4">
        <v>504</v>
      </c>
      <c r="AN6" s="4">
        <v>505</v>
      </c>
      <c r="AO6" s="4">
        <v>506</v>
      </c>
      <c r="AP6" s="4">
        <v>507</v>
      </c>
      <c r="AQ6" s="4">
        <v>508</v>
      </c>
      <c r="AR6" s="4">
        <v>509</v>
      </c>
      <c r="AS6" s="4">
        <v>510</v>
      </c>
      <c r="AT6" s="4">
        <v>511</v>
      </c>
      <c r="AU6" s="4">
        <v>512</v>
      </c>
      <c r="AV6" s="4">
        <v>513</v>
      </c>
      <c r="AW6" s="4">
        <v>514</v>
      </c>
      <c r="AX6" s="4">
        <v>515</v>
      </c>
      <c r="AY6" s="4">
        <v>516</v>
      </c>
      <c r="AZ6" s="4">
        <v>517</v>
      </c>
      <c r="BA6" s="4">
        <v>518</v>
      </c>
      <c r="BB6" s="4">
        <v>519</v>
      </c>
      <c r="BC6" s="4">
        <v>520</v>
      </c>
      <c r="BD6" s="4">
        <v>521</v>
      </c>
      <c r="BE6" s="4">
        <v>522</v>
      </c>
      <c r="BF6" s="4">
        <v>523</v>
      </c>
      <c r="BG6" s="4">
        <v>524</v>
      </c>
      <c r="BH6" s="4">
        <v>525</v>
      </c>
      <c r="BI6" s="4">
        <v>526</v>
      </c>
      <c r="BJ6" s="4">
        <v>527</v>
      </c>
      <c r="BK6" s="4">
        <v>528</v>
      </c>
      <c r="BL6" s="4">
        <v>529</v>
      </c>
      <c r="BM6" s="4">
        <v>530</v>
      </c>
      <c r="BN6" s="4">
        <v>531</v>
      </c>
      <c r="BO6" s="4">
        <v>532</v>
      </c>
      <c r="BP6" s="4">
        <v>533</v>
      </c>
      <c r="BQ6" s="4">
        <v>534</v>
      </c>
      <c r="BR6" s="4">
        <v>535</v>
      </c>
      <c r="BS6" s="5"/>
      <c r="BT6" s="6"/>
      <c r="BU6" s="10">
        <v>26</v>
      </c>
      <c r="BV6" s="12" t="e">
        <v>#N/A</v>
      </c>
      <c r="BW6" s="9">
        <v>536</v>
      </c>
      <c r="BX6" s="9">
        <v>537</v>
      </c>
      <c r="BY6" s="9">
        <v>538</v>
      </c>
      <c r="BZ6" s="9">
        <v>539</v>
      </c>
      <c r="CA6" s="9">
        <v>540</v>
      </c>
      <c r="CB6" s="9">
        <v>541</v>
      </c>
      <c r="CC6" s="9">
        <v>542</v>
      </c>
      <c r="CD6" s="9">
        <v>543</v>
      </c>
      <c r="CE6" s="9">
        <v>544</v>
      </c>
      <c r="CF6" s="9">
        <v>545</v>
      </c>
      <c r="CG6" s="9">
        <v>546</v>
      </c>
      <c r="CH6" s="9">
        <v>547</v>
      </c>
      <c r="CI6" s="9">
        <v>548</v>
      </c>
      <c r="CJ6" s="9">
        <v>549</v>
      </c>
      <c r="CK6" s="9">
        <v>550</v>
      </c>
      <c r="CL6" s="9">
        <v>551</v>
      </c>
      <c r="CM6" s="9">
        <v>552</v>
      </c>
      <c r="CN6" s="9">
        <v>553</v>
      </c>
      <c r="CO6" s="9">
        <v>554</v>
      </c>
      <c r="CP6" s="9">
        <v>555</v>
      </c>
      <c r="CQ6" s="9">
        <v>556</v>
      </c>
      <c r="CR6" s="9">
        <v>557</v>
      </c>
      <c r="CS6" s="9">
        <v>558</v>
      </c>
      <c r="CT6" s="9">
        <v>559</v>
      </c>
      <c r="CU6" s="9">
        <v>560</v>
      </c>
      <c r="CV6" s="9">
        <v>561</v>
      </c>
      <c r="CW6" s="9">
        <v>562</v>
      </c>
      <c r="CX6" s="9">
        <v>563</v>
      </c>
      <c r="CY6" s="9">
        <v>564</v>
      </c>
      <c r="CZ6" s="9">
        <v>565</v>
      </c>
      <c r="DA6" s="9">
        <v>566</v>
      </c>
      <c r="DB6" s="9">
        <v>567</v>
      </c>
      <c r="DC6" s="9">
        <v>568</v>
      </c>
      <c r="DD6" s="9">
        <v>569</v>
      </c>
      <c r="DE6" s="9">
        <v>570</v>
      </c>
      <c r="DF6" s="9">
        <v>571</v>
      </c>
      <c r="DG6" s="9">
        <v>572</v>
      </c>
      <c r="DH6" s="9">
        <v>573</v>
      </c>
      <c r="DI6" s="9">
        <v>574</v>
      </c>
      <c r="DJ6" s="9">
        <v>575</v>
      </c>
      <c r="DK6" s="9">
        <v>576</v>
      </c>
      <c r="DL6" s="9">
        <v>577</v>
      </c>
      <c r="DM6" s="9">
        <v>578</v>
      </c>
      <c r="DN6" s="9">
        <v>579</v>
      </c>
      <c r="DO6" s="9">
        <v>580</v>
      </c>
      <c r="DP6" s="9">
        <v>581</v>
      </c>
      <c r="DQ6" s="9">
        <v>582</v>
      </c>
      <c r="DR6" s="9">
        <v>583</v>
      </c>
      <c r="DS6" s="9">
        <v>584</v>
      </c>
      <c r="DT6" s="9">
        <v>585</v>
      </c>
      <c r="DU6" s="9">
        <v>586</v>
      </c>
      <c r="DV6" s="9">
        <v>587</v>
      </c>
      <c r="DW6" s="9">
        <v>588</v>
      </c>
      <c r="DX6" s="9">
        <v>589</v>
      </c>
      <c r="DY6" s="9">
        <v>590</v>
      </c>
      <c r="EH6" s="34" t="s">
        <v>13</v>
      </c>
      <c r="EI6" s="35"/>
      <c r="EJ6" s="1"/>
      <c r="EK6" s="1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</row>
    <row r="7" spans="1:153" ht="20.25" x14ac:dyDescent="0.2">
      <c r="A7" s="1"/>
      <c r="B7" s="1"/>
      <c r="C7" s="1"/>
      <c r="D7" s="1"/>
      <c r="E7" s="1"/>
      <c r="F7" s="1"/>
      <c r="G7" s="1"/>
      <c r="H7" s="29"/>
      <c r="I7" s="34" t="s">
        <v>13</v>
      </c>
      <c r="J7" s="35"/>
      <c r="K7" s="1"/>
      <c r="L7" s="1"/>
      <c r="M7" s="29"/>
      <c r="N7" s="10">
        <v>27</v>
      </c>
      <c r="O7" s="12" t="e">
        <v>#N/A</v>
      </c>
      <c r="P7" s="12" t="e">
        <v>#N/A</v>
      </c>
      <c r="Q7" s="4">
        <v>481</v>
      </c>
      <c r="R7" s="4">
        <v>482</v>
      </c>
      <c r="S7" s="4">
        <v>483</v>
      </c>
      <c r="T7" s="4">
        <v>484</v>
      </c>
      <c r="U7" s="4">
        <v>485</v>
      </c>
      <c r="V7" s="4">
        <v>486</v>
      </c>
      <c r="W7" s="4">
        <v>487</v>
      </c>
      <c r="X7" s="4">
        <v>488</v>
      </c>
      <c r="Y7" s="4">
        <v>489</v>
      </c>
      <c r="Z7" s="4">
        <v>490</v>
      </c>
      <c r="AA7" s="4">
        <v>491</v>
      </c>
      <c r="AB7" s="4">
        <v>492</v>
      </c>
      <c r="AC7" s="4">
        <v>493</v>
      </c>
      <c r="AD7" s="4">
        <v>494</v>
      </c>
      <c r="AE7" s="4">
        <v>495</v>
      </c>
      <c r="AF7" s="4">
        <v>496</v>
      </c>
      <c r="AG7" s="4">
        <v>497</v>
      </c>
      <c r="AH7" s="4">
        <v>498</v>
      </c>
      <c r="AI7" s="4">
        <v>499</v>
      </c>
      <c r="AJ7" s="4">
        <v>500</v>
      </c>
      <c r="AK7" s="4">
        <v>501</v>
      </c>
      <c r="AL7" s="4">
        <v>502</v>
      </c>
      <c r="AM7" s="4">
        <v>503</v>
      </c>
      <c r="AN7" s="4">
        <v>504</v>
      </c>
      <c r="AO7" s="4">
        <v>505</v>
      </c>
      <c r="AP7" s="4">
        <v>506</v>
      </c>
      <c r="AQ7" s="4">
        <v>507</v>
      </c>
      <c r="AR7" s="4">
        <v>508</v>
      </c>
      <c r="AS7" s="4">
        <v>509</v>
      </c>
      <c r="AT7" s="4">
        <v>510</v>
      </c>
      <c r="AU7" s="4">
        <v>511</v>
      </c>
      <c r="AV7" s="4">
        <v>512</v>
      </c>
      <c r="AW7" s="4">
        <v>513</v>
      </c>
      <c r="AX7" s="4">
        <v>514</v>
      </c>
      <c r="AY7" s="4">
        <v>515</v>
      </c>
      <c r="AZ7" s="4">
        <v>516</v>
      </c>
      <c r="BA7" s="4">
        <v>517</v>
      </c>
      <c r="BB7" s="4">
        <v>518</v>
      </c>
      <c r="BC7" s="4">
        <v>519</v>
      </c>
      <c r="BD7" s="4">
        <v>520</v>
      </c>
      <c r="BE7" s="4">
        <v>521</v>
      </c>
      <c r="BF7" s="4">
        <v>522</v>
      </c>
      <c r="BG7" s="4">
        <v>523</v>
      </c>
      <c r="BH7" s="4">
        <v>524</v>
      </c>
      <c r="BI7" s="4">
        <v>525</v>
      </c>
      <c r="BJ7" s="4">
        <v>526</v>
      </c>
      <c r="BK7" s="4">
        <v>527</v>
      </c>
      <c r="BL7" s="4">
        <v>528</v>
      </c>
      <c r="BM7" s="4">
        <v>529</v>
      </c>
      <c r="BN7" s="4">
        <v>530</v>
      </c>
      <c r="BO7" s="4">
        <v>531</v>
      </c>
      <c r="BP7" s="4">
        <v>532</v>
      </c>
      <c r="BQ7" s="4">
        <v>533</v>
      </c>
      <c r="BR7" s="4">
        <v>534</v>
      </c>
      <c r="BS7" s="5"/>
      <c r="BT7" s="11"/>
      <c r="BU7" s="10">
        <v>27</v>
      </c>
      <c r="BV7" s="12" t="e">
        <v>#N/A</v>
      </c>
      <c r="BW7" s="12" t="e">
        <v>#N/A</v>
      </c>
      <c r="BX7" s="9">
        <v>536</v>
      </c>
      <c r="BY7" s="9">
        <v>537</v>
      </c>
      <c r="BZ7" s="9">
        <v>538</v>
      </c>
      <c r="CA7" s="9">
        <v>539</v>
      </c>
      <c r="CB7" s="9">
        <v>540</v>
      </c>
      <c r="CC7" s="9">
        <v>541</v>
      </c>
      <c r="CD7" s="9">
        <v>542</v>
      </c>
      <c r="CE7" s="9">
        <v>543</v>
      </c>
      <c r="CF7" s="9">
        <v>544</v>
      </c>
      <c r="CG7" s="9">
        <v>545</v>
      </c>
      <c r="CH7" s="9">
        <v>546</v>
      </c>
      <c r="CI7" s="9">
        <v>547</v>
      </c>
      <c r="CJ7" s="9">
        <v>548</v>
      </c>
      <c r="CK7" s="9">
        <v>549</v>
      </c>
      <c r="CL7" s="9">
        <v>550</v>
      </c>
      <c r="CM7" s="9">
        <v>551</v>
      </c>
      <c r="CN7" s="9">
        <v>552</v>
      </c>
      <c r="CO7" s="9">
        <v>553</v>
      </c>
      <c r="CP7" s="9">
        <v>554</v>
      </c>
      <c r="CQ7" s="9">
        <v>555</v>
      </c>
      <c r="CR7" s="9">
        <v>556</v>
      </c>
      <c r="CS7" s="9">
        <v>557</v>
      </c>
      <c r="CT7" s="9">
        <v>558</v>
      </c>
      <c r="CU7" s="9">
        <v>559</v>
      </c>
      <c r="CV7" s="9">
        <v>560</v>
      </c>
      <c r="CW7" s="9">
        <v>561</v>
      </c>
      <c r="CX7" s="9">
        <v>562</v>
      </c>
      <c r="CY7" s="9">
        <v>563</v>
      </c>
      <c r="CZ7" s="9">
        <v>564</v>
      </c>
      <c r="DA7" s="9">
        <v>565</v>
      </c>
      <c r="DB7" s="9">
        <v>566</v>
      </c>
      <c r="DC7" s="9">
        <v>567</v>
      </c>
      <c r="DD7" s="9">
        <v>568</v>
      </c>
      <c r="DE7" s="9">
        <v>569</v>
      </c>
      <c r="DF7" s="9">
        <v>570</v>
      </c>
      <c r="DG7" s="9">
        <v>571</v>
      </c>
      <c r="DH7" s="9">
        <v>572</v>
      </c>
      <c r="DI7" s="9">
        <v>573</v>
      </c>
      <c r="DJ7" s="9">
        <v>574</v>
      </c>
      <c r="DK7" s="9">
        <v>575</v>
      </c>
      <c r="DL7" s="9">
        <v>576</v>
      </c>
      <c r="DM7" s="9">
        <v>577</v>
      </c>
      <c r="DN7" s="9">
        <v>578</v>
      </c>
      <c r="DO7" s="9">
        <v>579</v>
      </c>
      <c r="DP7" s="9">
        <v>580</v>
      </c>
      <c r="DQ7" s="9">
        <v>581</v>
      </c>
      <c r="DR7" s="9">
        <v>582</v>
      </c>
      <c r="DS7" s="9">
        <v>583</v>
      </c>
      <c r="DT7" s="9">
        <v>584</v>
      </c>
      <c r="DU7" s="9">
        <v>585</v>
      </c>
      <c r="DV7" s="9">
        <v>586</v>
      </c>
      <c r="DW7" s="9">
        <v>587</v>
      </c>
      <c r="DX7" s="9">
        <v>588</v>
      </c>
      <c r="DY7" s="9">
        <v>589</v>
      </c>
      <c r="EH7" s="1"/>
      <c r="EI7" s="1"/>
      <c r="EJ7" s="1"/>
      <c r="EK7" s="1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</row>
    <row r="8" spans="1:153" ht="20.25" x14ac:dyDescent="0.2">
      <c r="A8" s="1"/>
      <c r="B8" s="1"/>
      <c r="C8" s="1"/>
      <c r="D8" s="1"/>
      <c r="E8" s="1"/>
      <c r="F8" s="1"/>
      <c r="G8" s="1"/>
      <c r="H8" s="29"/>
      <c r="I8" s="34" t="s">
        <v>14</v>
      </c>
      <c r="J8" s="35"/>
      <c r="K8" s="1"/>
      <c r="L8" s="1"/>
      <c r="M8" s="29"/>
      <c r="N8" s="10">
        <v>28</v>
      </c>
      <c r="O8" s="12" t="e">
        <v>#N/A</v>
      </c>
      <c r="P8" s="12" t="e">
        <v>#N/A</v>
      </c>
      <c r="Q8" s="12" t="e">
        <v>#N/A</v>
      </c>
      <c r="R8" s="4">
        <v>481</v>
      </c>
      <c r="S8" s="4">
        <v>482</v>
      </c>
      <c r="T8" s="4">
        <v>483</v>
      </c>
      <c r="U8" s="4">
        <v>484</v>
      </c>
      <c r="V8" s="4">
        <v>485</v>
      </c>
      <c r="W8" s="4">
        <v>486</v>
      </c>
      <c r="X8" s="4">
        <v>487</v>
      </c>
      <c r="Y8" s="4">
        <v>488</v>
      </c>
      <c r="Z8" s="4">
        <v>489</v>
      </c>
      <c r="AA8" s="4">
        <v>490</v>
      </c>
      <c r="AB8" s="4">
        <v>491</v>
      </c>
      <c r="AC8" s="4">
        <v>492</v>
      </c>
      <c r="AD8" s="4">
        <v>493</v>
      </c>
      <c r="AE8" s="4">
        <v>494</v>
      </c>
      <c r="AF8" s="4">
        <v>495</v>
      </c>
      <c r="AG8" s="4">
        <v>496</v>
      </c>
      <c r="AH8" s="4">
        <v>497</v>
      </c>
      <c r="AI8" s="4">
        <v>498</v>
      </c>
      <c r="AJ8" s="4">
        <v>499</v>
      </c>
      <c r="AK8" s="4">
        <v>500</v>
      </c>
      <c r="AL8" s="4">
        <v>501</v>
      </c>
      <c r="AM8" s="4">
        <v>502</v>
      </c>
      <c r="AN8" s="4">
        <v>503</v>
      </c>
      <c r="AO8" s="4">
        <v>504</v>
      </c>
      <c r="AP8" s="4">
        <v>505</v>
      </c>
      <c r="AQ8" s="4">
        <v>506</v>
      </c>
      <c r="AR8" s="4">
        <v>507</v>
      </c>
      <c r="AS8" s="4">
        <v>508</v>
      </c>
      <c r="AT8" s="4">
        <v>509</v>
      </c>
      <c r="AU8" s="4">
        <v>510</v>
      </c>
      <c r="AV8" s="4">
        <v>511</v>
      </c>
      <c r="AW8" s="4">
        <v>512</v>
      </c>
      <c r="AX8" s="4">
        <v>513</v>
      </c>
      <c r="AY8" s="4">
        <v>514</v>
      </c>
      <c r="AZ8" s="4">
        <v>515</v>
      </c>
      <c r="BA8" s="4">
        <v>516</v>
      </c>
      <c r="BB8" s="4">
        <v>517</v>
      </c>
      <c r="BC8" s="4">
        <v>518</v>
      </c>
      <c r="BD8" s="4">
        <v>519</v>
      </c>
      <c r="BE8" s="4">
        <v>520</v>
      </c>
      <c r="BF8" s="4">
        <v>521</v>
      </c>
      <c r="BG8" s="4">
        <v>522</v>
      </c>
      <c r="BH8" s="4">
        <v>523</v>
      </c>
      <c r="BI8" s="4">
        <v>524</v>
      </c>
      <c r="BJ8" s="4">
        <v>525</v>
      </c>
      <c r="BK8" s="4">
        <v>526</v>
      </c>
      <c r="BL8" s="4">
        <v>527</v>
      </c>
      <c r="BM8" s="4">
        <v>528</v>
      </c>
      <c r="BN8" s="4">
        <v>529</v>
      </c>
      <c r="BO8" s="4">
        <v>530</v>
      </c>
      <c r="BP8" s="4">
        <v>531</v>
      </c>
      <c r="BQ8" s="4">
        <v>532</v>
      </c>
      <c r="BR8" s="4">
        <v>533</v>
      </c>
      <c r="BS8" s="5"/>
      <c r="BT8" s="6"/>
      <c r="BU8" s="10">
        <v>28</v>
      </c>
      <c r="BV8" s="12" t="e">
        <v>#N/A</v>
      </c>
      <c r="BW8" s="12" t="e">
        <v>#N/A</v>
      </c>
      <c r="BX8" s="12" t="e">
        <v>#N/A</v>
      </c>
      <c r="BY8" s="9">
        <v>536</v>
      </c>
      <c r="BZ8" s="9">
        <v>537</v>
      </c>
      <c r="CA8" s="9">
        <v>538</v>
      </c>
      <c r="CB8" s="9">
        <v>539</v>
      </c>
      <c r="CC8" s="9">
        <v>540</v>
      </c>
      <c r="CD8" s="9">
        <v>541</v>
      </c>
      <c r="CE8" s="9">
        <v>542</v>
      </c>
      <c r="CF8" s="9">
        <v>543</v>
      </c>
      <c r="CG8" s="9">
        <v>544</v>
      </c>
      <c r="CH8" s="9">
        <v>545</v>
      </c>
      <c r="CI8" s="9">
        <v>546</v>
      </c>
      <c r="CJ8" s="9">
        <v>547</v>
      </c>
      <c r="CK8" s="9">
        <v>548</v>
      </c>
      <c r="CL8" s="9">
        <v>549</v>
      </c>
      <c r="CM8" s="9">
        <v>550</v>
      </c>
      <c r="CN8" s="9">
        <v>551</v>
      </c>
      <c r="CO8" s="9">
        <v>552</v>
      </c>
      <c r="CP8" s="9">
        <v>553</v>
      </c>
      <c r="CQ8" s="9">
        <v>554</v>
      </c>
      <c r="CR8" s="9">
        <v>555</v>
      </c>
      <c r="CS8" s="9">
        <v>556</v>
      </c>
      <c r="CT8" s="9">
        <v>557</v>
      </c>
      <c r="CU8" s="9">
        <v>558</v>
      </c>
      <c r="CV8" s="9">
        <v>559</v>
      </c>
      <c r="CW8" s="9">
        <v>560</v>
      </c>
      <c r="CX8" s="9">
        <v>561</v>
      </c>
      <c r="CY8" s="9">
        <v>562</v>
      </c>
      <c r="CZ8" s="9">
        <v>563</v>
      </c>
      <c r="DA8" s="9">
        <v>564</v>
      </c>
      <c r="DB8" s="9">
        <v>565</v>
      </c>
      <c r="DC8" s="9">
        <v>566</v>
      </c>
      <c r="DD8" s="9">
        <v>567</v>
      </c>
      <c r="DE8" s="9">
        <v>568</v>
      </c>
      <c r="DF8" s="9">
        <v>569</v>
      </c>
      <c r="DG8" s="9">
        <v>570</v>
      </c>
      <c r="DH8" s="9">
        <v>571</v>
      </c>
      <c r="DI8" s="9">
        <v>572</v>
      </c>
      <c r="DJ8" s="9">
        <v>573</v>
      </c>
      <c r="DK8" s="9">
        <v>574</v>
      </c>
      <c r="DL8" s="9">
        <v>575</v>
      </c>
      <c r="DM8" s="9">
        <v>576</v>
      </c>
      <c r="DN8" s="9">
        <v>577</v>
      </c>
      <c r="DO8" s="9">
        <v>578</v>
      </c>
      <c r="DP8" s="9">
        <v>579</v>
      </c>
      <c r="DQ8" s="9">
        <v>580</v>
      </c>
      <c r="DR8" s="9">
        <v>581</v>
      </c>
      <c r="DS8" s="9">
        <v>582</v>
      </c>
      <c r="DT8" s="9">
        <v>583</v>
      </c>
      <c r="DU8" s="9">
        <v>584</v>
      </c>
      <c r="DV8" s="9">
        <v>585</v>
      </c>
      <c r="DW8" s="9">
        <v>586</v>
      </c>
      <c r="DX8" s="9">
        <v>587</v>
      </c>
      <c r="DY8" s="9">
        <v>588</v>
      </c>
      <c r="EH8" s="1"/>
      <c r="EI8" s="1"/>
      <c r="EJ8" s="1"/>
      <c r="EK8" s="1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</row>
    <row r="9" spans="1:153" ht="20.25" x14ac:dyDescent="0.2">
      <c r="A9" s="1"/>
      <c r="B9" s="1"/>
      <c r="C9" s="1"/>
      <c r="D9" s="1"/>
      <c r="E9" s="1"/>
      <c r="F9" s="1"/>
      <c r="G9" s="1"/>
      <c r="H9" s="29"/>
      <c r="I9" s="34" t="s">
        <v>15</v>
      </c>
      <c r="J9" s="35"/>
      <c r="K9" s="1"/>
      <c r="L9" s="1"/>
      <c r="M9" s="29"/>
      <c r="N9" s="10">
        <v>29</v>
      </c>
      <c r="O9" s="12" t="e">
        <v>#N/A</v>
      </c>
      <c r="P9" s="12" t="e">
        <v>#N/A</v>
      </c>
      <c r="Q9" s="12" t="e">
        <v>#N/A</v>
      </c>
      <c r="R9" s="12" t="e">
        <v>#N/A</v>
      </c>
      <c r="S9" s="4">
        <v>481</v>
      </c>
      <c r="T9" s="4">
        <v>482</v>
      </c>
      <c r="U9" s="4">
        <v>483</v>
      </c>
      <c r="V9" s="4">
        <v>484</v>
      </c>
      <c r="W9" s="4">
        <v>485</v>
      </c>
      <c r="X9" s="4">
        <v>486</v>
      </c>
      <c r="Y9" s="4">
        <v>487</v>
      </c>
      <c r="Z9" s="4">
        <v>488</v>
      </c>
      <c r="AA9" s="4">
        <v>489</v>
      </c>
      <c r="AB9" s="4">
        <v>490</v>
      </c>
      <c r="AC9" s="4">
        <v>491</v>
      </c>
      <c r="AD9" s="4">
        <v>492</v>
      </c>
      <c r="AE9" s="4">
        <v>493</v>
      </c>
      <c r="AF9" s="4">
        <v>494</v>
      </c>
      <c r="AG9" s="4">
        <v>495</v>
      </c>
      <c r="AH9" s="4">
        <v>496</v>
      </c>
      <c r="AI9" s="4">
        <v>497</v>
      </c>
      <c r="AJ9" s="4">
        <v>498</v>
      </c>
      <c r="AK9" s="4">
        <v>499</v>
      </c>
      <c r="AL9" s="4">
        <v>500</v>
      </c>
      <c r="AM9" s="4">
        <v>501</v>
      </c>
      <c r="AN9" s="4">
        <v>502</v>
      </c>
      <c r="AO9" s="4">
        <v>503</v>
      </c>
      <c r="AP9" s="4">
        <v>504</v>
      </c>
      <c r="AQ9" s="4">
        <v>505</v>
      </c>
      <c r="AR9" s="4">
        <v>506</v>
      </c>
      <c r="AS9" s="4">
        <v>507</v>
      </c>
      <c r="AT9" s="4">
        <v>508</v>
      </c>
      <c r="AU9" s="4">
        <v>509</v>
      </c>
      <c r="AV9" s="4">
        <v>510</v>
      </c>
      <c r="AW9" s="4">
        <v>511</v>
      </c>
      <c r="AX9" s="4">
        <v>512</v>
      </c>
      <c r="AY9" s="4">
        <v>513</v>
      </c>
      <c r="AZ9" s="4">
        <v>514</v>
      </c>
      <c r="BA9" s="4">
        <v>515</v>
      </c>
      <c r="BB9" s="4">
        <v>516</v>
      </c>
      <c r="BC9" s="4">
        <v>517</v>
      </c>
      <c r="BD9" s="4">
        <v>518</v>
      </c>
      <c r="BE9" s="4">
        <v>519</v>
      </c>
      <c r="BF9" s="4">
        <v>520</v>
      </c>
      <c r="BG9" s="4">
        <v>521</v>
      </c>
      <c r="BH9" s="4">
        <v>522</v>
      </c>
      <c r="BI9" s="4">
        <v>523</v>
      </c>
      <c r="BJ9" s="4">
        <v>524</v>
      </c>
      <c r="BK9" s="4">
        <v>525</v>
      </c>
      <c r="BL9" s="4">
        <v>526</v>
      </c>
      <c r="BM9" s="4">
        <v>527</v>
      </c>
      <c r="BN9" s="4">
        <v>528</v>
      </c>
      <c r="BO9" s="4">
        <v>529</v>
      </c>
      <c r="BP9" s="4">
        <v>530</v>
      </c>
      <c r="BQ9" s="4">
        <v>531</v>
      </c>
      <c r="BR9" s="4">
        <v>532</v>
      </c>
      <c r="BS9" s="5"/>
      <c r="BU9" s="10">
        <v>29</v>
      </c>
      <c r="BV9" s="12" t="e">
        <v>#N/A</v>
      </c>
      <c r="BW9" s="12" t="e">
        <v>#N/A</v>
      </c>
      <c r="BX9" s="12" t="e">
        <v>#N/A</v>
      </c>
      <c r="BY9" s="12" t="e">
        <v>#N/A</v>
      </c>
      <c r="BZ9" s="9">
        <v>536</v>
      </c>
      <c r="CA9" s="9">
        <v>537</v>
      </c>
      <c r="CB9" s="9">
        <v>538</v>
      </c>
      <c r="CC9" s="9">
        <v>539</v>
      </c>
      <c r="CD9" s="9">
        <v>540</v>
      </c>
      <c r="CE9" s="9">
        <v>541</v>
      </c>
      <c r="CF9" s="9">
        <v>542</v>
      </c>
      <c r="CG9" s="9">
        <v>543</v>
      </c>
      <c r="CH9" s="9">
        <v>544</v>
      </c>
      <c r="CI9" s="9">
        <v>545</v>
      </c>
      <c r="CJ9" s="9">
        <v>546</v>
      </c>
      <c r="CK9" s="9">
        <v>547</v>
      </c>
      <c r="CL9" s="9">
        <v>548</v>
      </c>
      <c r="CM9" s="9">
        <v>549</v>
      </c>
      <c r="CN9" s="9">
        <v>550</v>
      </c>
      <c r="CO9" s="9">
        <v>551</v>
      </c>
      <c r="CP9" s="9">
        <v>552</v>
      </c>
      <c r="CQ9" s="9">
        <v>553</v>
      </c>
      <c r="CR9" s="9">
        <v>554</v>
      </c>
      <c r="CS9" s="9">
        <v>555</v>
      </c>
      <c r="CT9" s="9">
        <v>556</v>
      </c>
      <c r="CU9" s="9">
        <v>557</v>
      </c>
      <c r="CV9" s="9">
        <v>558</v>
      </c>
      <c r="CW9" s="9">
        <v>559</v>
      </c>
      <c r="CX9" s="9">
        <v>560</v>
      </c>
      <c r="CY9" s="9">
        <v>561</v>
      </c>
      <c r="CZ9" s="9">
        <v>562</v>
      </c>
      <c r="DA9" s="9">
        <v>563</v>
      </c>
      <c r="DB9" s="9">
        <v>564</v>
      </c>
      <c r="DC9" s="9">
        <v>565</v>
      </c>
      <c r="DD9" s="9">
        <v>566</v>
      </c>
      <c r="DE9" s="9">
        <v>567</v>
      </c>
      <c r="DF9" s="9">
        <v>568</v>
      </c>
      <c r="DG9" s="9">
        <v>569</v>
      </c>
      <c r="DH9" s="9">
        <v>570</v>
      </c>
      <c r="DI9" s="9">
        <v>571</v>
      </c>
      <c r="DJ9" s="9">
        <v>572</v>
      </c>
      <c r="DK9" s="9">
        <v>573</v>
      </c>
      <c r="DL9" s="9">
        <v>574</v>
      </c>
      <c r="DM9" s="9">
        <v>575</v>
      </c>
      <c r="DN9" s="9">
        <v>576</v>
      </c>
      <c r="DO9" s="9">
        <v>577</v>
      </c>
      <c r="DP9" s="9">
        <v>578</v>
      </c>
      <c r="DQ9" s="9">
        <v>579</v>
      </c>
      <c r="DR9" s="9">
        <v>580</v>
      </c>
      <c r="DS9" s="9">
        <v>581</v>
      </c>
      <c r="DT9" s="9">
        <v>582</v>
      </c>
      <c r="DU9" s="9">
        <v>583</v>
      </c>
      <c r="DV9" s="9">
        <v>584</v>
      </c>
      <c r="DW9" s="9">
        <v>585</v>
      </c>
      <c r="DX9" s="9">
        <v>586</v>
      </c>
      <c r="DY9" s="9">
        <v>587</v>
      </c>
      <c r="EH9" s="1"/>
      <c r="EI9" s="1"/>
      <c r="EJ9" s="1"/>
      <c r="EK9" s="1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</row>
    <row r="10" spans="1:153" x14ac:dyDescent="0.2">
      <c r="A10" s="1"/>
      <c r="B10" s="1"/>
      <c r="C10" s="1"/>
      <c r="D10" s="1"/>
      <c r="E10" s="1"/>
      <c r="F10" s="1"/>
      <c r="G10" s="1"/>
      <c r="H10" s="29"/>
      <c r="I10" s="1"/>
      <c r="J10" s="1"/>
      <c r="K10" s="1"/>
      <c r="L10" s="1"/>
      <c r="M10" s="29"/>
      <c r="N10" s="10">
        <v>30</v>
      </c>
      <c r="O10" s="12" t="e">
        <v>#N/A</v>
      </c>
      <c r="P10" s="12" t="e">
        <v>#N/A</v>
      </c>
      <c r="Q10" s="12" t="e">
        <v>#N/A</v>
      </c>
      <c r="R10" s="12" t="e">
        <v>#N/A</v>
      </c>
      <c r="S10" s="12" t="e">
        <v>#N/A</v>
      </c>
      <c r="T10" s="4">
        <v>481</v>
      </c>
      <c r="U10" s="4">
        <v>482</v>
      </c>
      <c r="V10" s="4">
        <v>483</v>
      </c>
      <c r="W10" s="4">
        <v>484</v>
      </c>
      <c r="X10" s="4">
        <v>485</v>
      </c>
      <c r="Y10" s="4">
        <v>486</v>
      </c>
      <c r="Z10" s="4">
        <v>487</v>
      </c>
      <c r="AA10" s="4">
        <v>488</v>
      </c>
      <c r="AB10" s="4">
        <v>489</v>
      </c>
      <c r="AC10" s="4">
        <v>490</v>
      </c>
      <c r="AD10" s="4">
        <v>491</v>
      </c>
      <c r="AE10" s="4">
        <v>492</v>
      </c>
      <c r="AF10" s="4">
        <v>493</v>
      </c>
      <c r="AG10" s="4">
        <v>494</v>
      </c>
      <c r="AH10" s="4">
        <v>495</v>
      </c>
      <c r="AI10" s="4">
        <v>496</v>
      </c>
      <c r="AJ10" s="4">
        <v>497</v>
      </c>
      <c r="AK10" s="4">
        <v>498</v>
      </c>
      <c r="AL10" s="4">
        <v>499</v>
      </c>
      <c r="AM10" s="4">
        <v>500</v>
      </c>
      <c r="AN10" s="4">
        <v>501</v>
      </c>
      <c r="AO10" s="4">
        <v>502</v>
      </c>
      <c r="AP10" s="4">
        <v>503</v>
      </c>
      <c r="AQ10" s="4">
        <v>504</v>
      </c>
      <c r="AR10" s="4">
        <v>505</v>
      </c>
      <c r="AS10" s="4">
        <v>506</v>
      </c>
      <c r="AT10" s="4">
        <v>507</v>
      </c>
      <c r="AU10" s="4">
        <v>508</v>
      </c>
      <c r="AV10" s="4">
        <v>509</v>
      </c>
      <c r="AW10" s="4">
        <v>510</v>
      </c>
      <c r="AX10" s="4">
        <v>511</v>
      </c>
      <c r="AY10" s="4">
        <v>512</v>
      </c>
      <c r="AZ10" s="4">
        <v>513</v>
      </c>
      <c r="BA10" s="4">
        <v>514</v>
      </c>
      <c r="BB10" s="4">
        <v>515</v>
      </c>
      <c r="BC10" s="4">
        <v>516</v>
      </c>
      <c r="BD10" s="4">
        <v>517</v>
      </c>
      <c r="BE10" s="4">
        <v>518</v>
      </c>
      <c r="BF10" s="4">
        <v>519</v>
      </c>
      <c r="BG10" s="4">
        <v>520</v>
      </c>
      <c r="BH10" s="4">
        <v>521</v>
      </c>
      <c r="BI10" s="4">
        <v>522</v>
      </c>
      <c r="BJ10" s="4">
        <v>523</v>
      </c>
      <c r="BK10" s="4">
        <v>524</v>
      </c>
      <c r="BL10" s="4">
        <v>525</v>
      </c>
      <c r="BM10" s="4">
        <v>526</v>
      </c>
      <c r="BN10" s="4">
        <v>527</v>
      </c>
      <c r="BO10" s="4">
        <v>528</v>
      </c>
      <c r="BP10" s="4">
        <v>529</v>
      </c>
      <c r="BQ10" s="4">
        <v>530</v>
      </c>
      <c r="BR10" s="4">
        <v>531</v>
      </c>
      <c r="BS10" s="5"/>
      <c r="BT10" s="6"/>
      <c r="BU10" s="10">
        <v>30</v>
      </c>
      <c r="BV10" s="12" t="e">
        <v>#N/A</v>
      </c>
      <c r="BW10" s="12" t="e">
        <v>#N/A</v>
      </c>
      <c r="BX10" s="12" t="e">
        <v>#N/A</v>
      </c>
      <c r="BY10" s="12" t="e">
        <v>#N/A</v>
      </c>
      <c r="BZ10" s="12" t="e">
        <v>#N/A</v>
      </c>
      <c r="CA10" s="9">
        <v>536</v>
      </c>
      <c r="CB10" s="9">
        <v>537</v>
      </c>
      <c r="CC10" s="9">
        <v>538</v>
      </c>
      <c r="CD10" s="9">
        <v>539</v>
      </c>
      <c r="CE10" s="9">
        <v>540</v>
      </c>
      <c r="CF10" s="9">
        <v>541</v>
      </c>
      <c r="CG10" s="9">
        <v>542</v>
      </c>
      <c r="CH10" s="9">
        <v>543</v>
      </c>
      <c r="CI10" s="9">
        <v>544</v>
      </c>
      <c r="CJ10" s="9">
        <v>545</v>
      </c>
      <c r="CK10" s="9">
        <v>546</v>
      </c>
      <c r="CL10" s="9">
        <v>547</v>
      </c>
      <c r="CM10" s="9">
        <v>548</v>
      </c>
      <c r="CN10" s="9">
        <v>549</v>
      </c>
      <c r="CO10" s="9">
        <v>550</v>
      </c>
      <c r="CP10" s="9">
        <v>551</v>
      </c>
      <c r="CQ10" s="9">
        <v>552</v>
      </c>
      <c r="CR10" s="9">
        <v>553</v>
      </c>
      <c r="CS10" s="9">
        <v>554</v>
      </c>
      <c r="CT10" s="9">
        <v>555</v>
      </c>
      <c r="CU10" s="9">
        <v>556</v>
      </c>
      <c r="CV10" s="9">
        <v>557</v>
      </c>
      <c r="CW10" s="9">
        <v>558</v>
      </c>
      <c r="CX10" s="9">
        <v>559</v>
      </c>
      <c r="CY10" s="9">
        <v>560</v>
      </c>
      <c r="CZ10" s="9">
        <v>561</v>
      </c>
      <c r="DA10" s="9">
        <v>562</v>
      </c>
      <c r="DB10" s="9">
        <v>563</v>
      </c>
      <c r="DC10" s="9">
        <v>564</v>
      </c>
      <c r="DD10" s="9">
        <v>565</v>
      </c>
      <c r="DE10" s="9">
        <v>566</v>
      </c>
      <c r="DF10" s="9">
        <v>567</v>
      </c>
      <c r="DG10" s="9">
        <v>568</v>
      </c>
      <c r="DH10" s="9">
        <v>569</v>
      </c>
      <c r="DI10" s="9">
        <v>570</v>
      </c>
      <c r="DJ10" s="9">
        <v>571</v>
      </c>
      <c r="DK10" s="9">
        <v>572</v>
      </c>
      <c r="DL10" s="9">
        <v>573</v>
      </c>
      <c r="DM10" s="9">
        <v>574</v>
      </c>
      <c r="DN10" s="9">
        <v>575</v>
      </c>
      <c r="DO10" s="9">
        <v>576</v>
      </c>
      <c r="DP10" s="9">
        <v>577</v>
      </c>
      <c r="DQ10" s="9">
        <v>578</v>
      </c>
      <c r="DR10" s="9">
        <v>579</v>
      </c>
      <c r="DS10" s="9">
        <v>580</v>
      </c>
      <c r="DT10" s="9">
        <v>581</v>
      </c>
      <c r="DU10" s="9">
        <v>582</v>
      </c>
      <c r="DV10" s="9">
        <v>583</v>
      </c>
      <c r="DW10" s="9">
        <v>584</v>
      </c>
      <c r="DX10" s="9">
        <v>585</v>
      </c>
      <c r="DY10" s="9">
        <v>586</v>
      </c>
      <c r="EH10" s="1"/>
      <c r="EI10" s="1"/>
      <c r="EJ10" s="1"/>
      <c r="EK10" s="1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</row>
    <row r="11" spans="1:153" ht="26.25" x14ac:dyDescent="0.2">
      <c r="A11" s="13" t="s">
        <v>19</v>
      </c>
      <c r="B11" s="14">
        <v>520</v>
      </c>
      <c r="C11" s="1"/>
      <c r="D11" s="1"/>
      <c r="E11" s="1"/>
      <c r="F11" s="1"/>
      <c r="G11" s="1"/>
      <c r="H11" s="29"/>
      <c r="I11" s="13" t="s">
        <v>0</v>
      </c>
      <c r="J11" s="14">
        <v>900</v>
      </c>
      <c r="K11" s="15" t="s">
        <v>11</v>
      </c>
      <c r="L11" s="1"/>
      <c r="M11" s="29"/>
      <c r="N11" s="10">
        <v>31</v>
      </c>
      <c r="O11" s="12" t="e">
        <v>#N/A</v>
      </c>
      <c r="P11" s="12" t="e">
        <v>#N/A</v>
      </c>
      <c r="Q11" s="12" t="e">
        <v>#N/A</v>
      </c>
      <c r="R11" s="12" t="e">
        <v>#N/A</v>
      </c>
      <c r="S11" s="12" t="e">
        <v>#N/A</v>
      </c>
      <c r="T11" s="12" t="e">
        <v>#N/A</v>
      </c>
      <c r="U11" s="4">
        <v>481</v>
      </c>
      <c r="V11" s="4">
        <v>482</v>
      </c>
      <c r="W11" s="4">
        <v>483</v>
      </c>
      <c r="X11" s="4">
        <v>484</v>
      </c>
      <c r="Y11" s="4">
        <v>485</v>
      </c>
      <c r="Z11" s="4">
        <v>486</v>
      </c>
      <c r="AA11" s="4">
        <v>487</v>
      </c>
      <c r="AB11" s="4">
        <v>488</v>
      </c>
      <c r="AC11" s="4">
        <v>489</v>
      </c>
      <c r="AD11" s="4">
        <v>490</v>
      </c>
      <c r="AE11" s="4">
        <v>491</v>
      </c>
      <c r="AF11" s="4">
        <v>492</v>
      </c>
      <c r="AG11" s="4">
        <v>493</v>
      </c>
      <c r="AH11" s="4">
        <v>494</v>
      </c>
      <c r="AI11" s="4">
        <v>495</v>
      </c>
      <c r="AJ11" s="4">
        <v>496</v>
      </c>
      <c r="AK11" s="4">
        <v>497</v>
      </c>
      <c r="AL11" s="4">
        <v>498</v>
      </c>
      <c r="AM11" s="4">
        <v>499</v>
      </c>
      <c r="AN11" s="4">
        <v>500</v>
      </c>
      <c r="AO11" s="4">
        <v>501</v>
      </c>
      <c r="AP11" s="4">
        <v>502</v>
      </c>
      <c r="AQ11" s="4">
        <v>503</v>
      </c>
      <c r="AR11" s="4">
        <v>504</v>
      </c>
      <c r="AS11" s="4">
        <v>505</v>
      </c>
      <c r="AT11" s="4">
        <v>506</v>
      </c>
      <c r="AU11" s="4">
        <v>507</v>
      </c>
      <c r="AV11" s="4">
        <v>508</v>
      </c>
      <c r="AW11" s="4">
        <v>509</v>
      </c>
      <c r="AX11" s="4">
        <v>510</v>
      </c>
      <c r="AY11" s="4">
        <v>511</v>
      </c>
      <c r="AZ11" s="4">
        <v>512</v>
      </c>
      <c r="BA11" s="4">
        <v>513</v>
      </c>
      <c r="BB11" s="4">
        <v>514</v>
      </c>
      <c r="BC11" s="4">
        <v>515</v>
      </c>
      <c r="BD11" s="4">
        <v>516</v>
      </c>
      <c r="BE11" s="4">
        <v>517</v>
      </c>
      <c r="BF11" s="4">
        <v>518</v>
      </c>
      <c r="BG11" s="4">
        <v>519</v>
      </c>
      <c r="BH11" s="4">
        <v>520</v>
      </c>
      <c r="BI11" s="4">
        <v>521</v>
      </c>
      <c r="BJ11" s="4">
        <v>522</v>
      </c>
      <c r="BK11" s="4">
        <v>523</v>
      </c>
      <c r="BL11" s="4">
        <v>524</v>
      </c>
      <c r="BM11" s="4">
        <v>525</v>
      </c>
      <c r="BN11" s="4">
        <v>526</v>
      </c>
      <c r="BO11" s="4">
        <v>527</v>
      </c>
      <c r="BP11" s="4">
        <v>528</v>
      </c>
      <c r="BQ11" s="4">
        <v>529</v>
      </c>
      <c r="BR11" s="4">
        <v>530</v>
      </c>
      <c r="BS11" s="5"/>
      <c r="BT11" s="11"/>
      <c r="BU11" s="10">
        <v>31</v>
      </c>
      <c r="BV11" s="12" t="e">
        <v>#N/A</v>
      </c>
      <c r="BW11" s="12" t="e">
        <v>#N/A</v>
      </c>
      <c r="BX11" s="12" t="e">
        <v>#N/A</v>
      </c>
      <c r="BY11" s="12" t="e">
        <v>#N/A</v>
      </c>
      <c r="BZ11" s="12" t="e">
        <v>#N/A</v>
      </c>
      <c r="CA11" s="12" t="e">
        <v>#N/A</v>
      </c>
      <c r="CB11" s="9">
        <v>536</v>
      </c>
      <c r="CC11" s="9">
        <v>537</v>
      </c>
      <c r="CD11" s="9">
        <v>538</v>
      </c>
      <c r="CE11" s="9">
        <v>539</v>
      </c>
      <c r="CF11" s="9">
        <v>540</v>
      </c>
      <c r="CG11" s="9">
        <v>541</v>
      </c>
      <c r="CH11" s="9">
        <v>542</v>
      </c>
      <c r="CI11" s="9">
        <v>543</v>
      </c>
      <c r="CJ11" s="9">
        <v>544</v>
      </c>
      <c r="CK11" s="9">
        <v>545</v>
      </c>
      <c r="CL11" s="9">
        <v>546</v>
      </c>
      <c r="CM11" s="9">
        <v>547</v>
      </c>
      <c r="CN11" s="9">
        <v>548</v>
      </c>
      <c r="CO11" s="9">
        <v>549</v>
      </c>
      <c r="CP11" s="9">
        <v>550</v>
      </c>
      <c r="CQ11" s="9">
        <v>551</v>
      </c>
      <c r="CR11" s="9">
        <v>552</v>
      </c>
      <c r="CS11" s="9">
        <v>553</v>
      </c>
      <c r="CT11" s="9">
        <v>554</v>
      </c>
      <c r="CU11" s="9">
        <v>555</v>
      </c>
      <c r="CV11" s="9">
        <v>556</v>
      </c>
      <c r="CW11" s="9">
        <v>557</v>
      </c>
      <c r="CX11" s="9">
        <v>558</v>
      </c>
      <c r="CY11" s="9">
        <v>559</v>
      </c>
      <c r="CZ11" s="9">
        <v>560</v>
      </c>
      <c r="DA11" s="9">
        <v>561</v>
      </c>
      <c r="DB11" s="9">
        <v>562</v>
      </c>
      <c r="DC11" s="9">
        <v>563</v>
      </c>
      <c r="DD11" s="9">
        <v>564</v>
      </c>
      <c r="DE11" s="9">
        <v>565</v>
      </c>
      <c r="DF11" s="9">
        <v>566</v>
      </c>
      <c r="DG11" s="9">
        <v>567</v>
      </c>
      <c r="DH11" s="9">
        <v>568</v>
      </c>
      <c r="DI11" s="9">
        <v>569</v>
      </c>
      <c r="DJ11" s="9">
        <v>570</v>
      </c>
      <c r="DK11" s="9">
        <v>571</v>
      </c>
      <c r="DL11" s="9">
        <v>572</v>
      </c>
      <c r="DM11" s="9">
        <v>573</v>
      </c>
      <c r="DN11" s="9">
        <v>574</v>
      </c>
      <c r="DO11" s="9">
        <v>575</v>
      </c>
      <c r="DP11" s="9">
        <v>576</v>
      </c>
      <c r="DQ11" s="9">
        <v>577</v>
      </c>
      <c r="DR11" s="9">
        <v>578</v>
      </c>
      <c r="DS11" s="9">
        <v>579</v>
      </c>
      <c r="DT11" s="9">
        <v>580</v>
      </c>
      <c r="DU11" s="9">
        <v>581</v>
      </c>
      <c r="DV11" s="9">
        <v>582</v>
      </c>
      <c r="DW11" s="9">
        <v>583</v>
      </c>
      <c r="DX11" s="9">
        <v>584</v>
      </c>
      <c r="DY11" s="9">
        <v>585</v>
      </c>
      <c r="EH11" s="13" t="s">
        <v>2</v>
      </c>
      <c r="EI11" s="45">
        <f>B13</f>
        <v>800</v>
      </c>
      <c r="EJ11" s="15" t="s">
        <v>11</v>
      </c>
      <c r="EK11" s="1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</row>
    <row r="12" spans="1:153" x14ac:dyDescent="0.2">
      <c r="A12" s="1"/>
      <c r="B12" s="1"/>
      <c r="C12" s="1"/>
      <c r="D12" s="1"/>
      <c r="E12" s="1"/>
      <c r="F12" s="1"/>
      <c r="G12" s="1"/>
      <c r="H12" s="29"/>
      <c r="I12" s="1"/>
      <c r="J12" s="1"/>
      <c r="K12" s="1"/>
      <c r="L12" s="1"/>
      <c r="M12" s="29"/>
      <c r="N12" s="10">
        <v>32</v>
      </c>
      <c r="O12" s="12" t="e">
        <v>#N/A</v>
      </c>
      <c r="P12" s="12" t="e">
        <v>#N/A</v>
      </c>
      <c r="Q12" s="12" t="e">
        <v>#N/A</v>
      </c>
      <c r="R12" s="12" t="e">
        <v>#N/A</v>
      </c>
      <c r="S12" s="12" t="e">
        <v>#N/A</v>
      </c>
      <c r="T12" s="12" t="e">
        <v>#N/A</v>
      </c>
      <c r="U12" s="12" t="e">
        <v>#N/A</v>
      </c>
      <c r="V12" s="4">
        <v>481</v>
      </c>
      <c r="W12" s="4">
        <v>482</v>
      </c>
      <c r="X12" s="4">
        <v>483</v>
      </c>
      <c r="Y12" s="4">
        <v>484</v>
      </c>
      <c r="Z12" s="4">
        <v>485</v>
      </c>
      <c r="AA12" s="4">
        <v>486</v>
      </c>
      <c r="AB12" s="4">
        <v>487</v>
      </c>
      <c r="AC12" s="4">
        <v>488</v>
      </c>
      <c r="AD12" s="4">
        <v>489</v>
      </c>
      <c r="AE12" s="4">
        <v>490</v>
      </c>
      <c r="AF12" s="4">
        <v>491</v>
      </c>
      <c r="AG12" s="4">
        <v>492</v>
      </c>
      <c r="AH12" s="4">
        <v>493</v>
      </c>
      <c r="AI12" s="4">
        <v>494</v>
      </c>
      <c r="AJ12" s="4">
        <v>495</v>
      </c>
      <c r="AK12" s="4">
        <v>496</v>
      </c>
      <c r="AL12" s="4">
        <v>497</v>
      </c>
      <c r="AM12" s="4">
        <v>498</v>
      </c>
      <c r="AN12" s="4">
        <v>499</v>
      </c>
      <c r="AO12" s="4">
        <v>500</v>
      </c>
      <c r="AP12" s="4">
        <v>501</v>
      </c>
      <c r="AQ12" s="4">
        <v>502</v>
      </c>
      <c r="AR12" s="4">
        <v>503</v>
      </c>
      <c r="AS12" s="4">
        <v>504</v>
      </c>
      <c r="AT12" s="4">
        <v>505</v>
      </c>
      <c r="AU12" s="4">
        <v>506</v>
      </c>
      <c r="AV12" s="4">
        <v>507</v>
      </c>
      <c r="AW12" s="4">
        <v>508</v>
      </c>
      <c r="AX12" s="4">
        <v>509</v>
      </c>
      <c r="AY12" s="4">
        <v>510</v>
      </c>
      <c r="AZ12" s="4">
        <v>511</v>
      </c>
      <c r="BA12" s="4">
        <v>512</v>
      </c>
      <c r="BB12" s="4">
        <v>513</v>
      </c>
      <c r="BC12" s="4">
        <v>514</v>
      </c>
      <c r="BD12" s="4">
        <v>515</v>
      </c>
      <c r="BE12" s="4">
        <v>516</v>
      </c>
      <c r="BF12" s="4">
        <v>517</v>
      </c>
      <c r="BG12" s="4">
        <v>518</v>
      </c>
      <c r="BH12" s="4">
        <v>519</v>
      </c>
      <c r="BI12" s="4">
        <v>520</v>
      </c>
      <c r="BJ12" s="4">
        <v>521</v>
      </c>
      <c r="BK12" s="4">
        <v>522</v>
      </c>
      <c r="BL12" s="4">
        <v>523</v>
      </c>
      <c r="BM12" s="4">
        <v>524</v>
      </c>
      <c r="BN12" s="4">
        <v>525</v>
      </c>
      <c r="BO12" s="4">
        <v>526</v>
      </c>
      <c r="BP12" s="4">
        <v>527</v>
      </c>
      <c r="BQ12" s="4">
        <v>528</v>
      </c>
      <c r="BR12" s="4">
        <v>529</v>
      </c>
      <c r="BS12" s="5"/>
      <c r="BT12" s="6"/>
      <c r="BU12" s="10">
        <v>32</v>
      </c>
      <c r="BV12" s="12" t="e">
        <v>#N/A</v>
      </c>
      <c r="BW12" s="12" t="e">
        <v>#N/A</v>
      </c>
      <c r="BX12" s="12" t="e">
        <v>#N/A</v>
      </c>
      <c r="BY12" s="12" t="e">
        <v>#N/A</v>
      </c>
      <c r="BZ12" s="12" t="e">
        <v>#N/A</v>
      </c>
      <c r="CA12" s="12" t="e">
        <v>#N/A</v>
      </c>
      <c r="CB12" s="12" t="e">
        <v>#N/A</v>
      </c>
      <c r="CC12" s="9">
        <v>536</v>
      </c>
      <c r="CD12" s="9">
        <v>537</v>
      </c>
      <c r="CE12" s="9">
        <v>538</v>
      </c>
      <c r="CF12" s="9">
        <v>539</v>
      </c>
      <c r="CG12" s="9">
        <v>540</v>
      </c>
      <c r="CH12" s="9">
        <v>541</v>
      </c>
      <c r="CI12" s="9">
        <v>542</v>
      </c>
      <c r="CJ12" s="9">
        <v>543</v>
      </c>
      <c r="CK12" s="9">
        <v>544</v>
      </c>
      <c r="CL12" s="9">
        <v>545</v>
      </c>
      <c r="CM12" s="9">
        <v>546</v>
      </c>
      <c r="CN12" s="9">
        <v>547</v>
      </c>
      <c r="CO12" s="9">
        <v>548</v>
      </c>
      <c r="CP12" s="9">
        <v>549</v>
      </c>
      <c r="CQ12" s="9">
        <v>550</v>
      </c>
      <c r="CR12" s="9">
        <v>551</v>
      </c>
      <c r="CS12" s="9">
        <v>552</v>
      </c>
      <c r="CT12" s="9">
        <v>553</v>
      </c>
      <c r="CU12" s="9">
        <v>554</v>
      </c>
      <c r="CV12" s="9">
        <v>555</v>
      </c>
      <c r="CW12" s="9">
        <v>556</v>
      </c>
      <c r="CX12" s="9">
        <v>557</v>
      </c>
      <c r="CY12" s="9">
        <v>558</v>
      </c>
      <c r="CZ12" s="9">
        <v>559</v>
      </c>
      <c r="DA12" s="9">
        <v>560</v>
      </c>
      <c r="DB12" s="9">
        <v>561</v>
      </c>
      <c r="DC12" s="9">
        <v>562</v>
      </c>
      <c r="DD12" s="9">
        <v>563</v>
      </c>
      <c r="DE12" s="9">
        <v>564</v>
      </c>
      <c r="DF12" s="9">
        <v>565</v>
      </c>
      <c r="DG12" s="9">
        <v>566</v>
      </c>
      <c r="DH12" s="9">
        <v>567</v>
      </c>
      <c r="DI12" s="9">
        <v>568</v>
      </c>
      <c r="DJ12" s="9">
        <v>569</v>
      </c>
      <c r="DK12" s="9">
        <v>570</v>
      </c>
      <c r="DL12" s="9">
        <v>571</v>
      </c>
      <c r="DM12" s="9">
        <v>572</v>
      </c>
      <c r="DN12" s="9">
        <v>573</v>
      </c>
      <c r="DO12" s="9">
        <v>574</v>
      </c>
      <c r="DP12" s="9">
        <v>575</v>
      </c>
      <c r="DQ12" s="9">
        <v>576</v>
      </c>
      <c r="DR12" s="9">
        <v>577</v>
      </c>
      <c r="DS12" s="9">
        <v>578</v>
      </c>
      <c r="DT12" s="9">
        <v>579</v>
      </c>
      <c r="DU12" s="9">
        <v>580</v>
      </c>
      <c r="DV12" s="9">
        <v>581</v>
      </c>
      <c r="DW12" s="9">
        <v>582</v>
      </c>
      <c r="DX12" s="9">
        <v>583</v>
      </c>
      <c r="DY12" s="9">
        <v>584</v>
      </c>
      <c r="EH12" s="1"/>
      <c r="EI12" s="1"/>
      <c r="EJ12" s="1"/>
      <c r="EK12" s="1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</row>
    <row r="13" spans="1:153" ht="26.25" x14ac:dyDescent="0.2">
      <c r="A13" s="13" t="s">
        <v>20</v>
      </c>
      <c r="B13" s="42">
        <v>800</v>
      </c>
      <c r="C13" s="1"/>
      <c r="D13" s="1"/>
      <c r="E13" s="1"/>
      <c r="F13" s="1"/>
      <c r="G13" s="1"/>
      <c r="H13" s="29"/>
      <c r="I13" s="13" t="s">
        <v>1</v>
      </c>
      <c r="J13" s="16">
        <f>SUM(J11-606)</f>
        <v>294</v>
      </c>
      <c r="K13" s="15" t="s">
        <v>11</v>
      </c>
      <c r="L13" s="1"/>
      <c r="M13" s="29"/>
      <c r="N13" s="10">
        <v>33</v>
      </c>
      <c r="O13" s="12" t="e">
        <v>#N/A</v>
      </c>
      <c r="P13" s="12" t="e">
        <v>#N/A</v>
      </c>
      <c r="Q13" s="12" t="e">
        <v>#N/A</v>
      </c>
      <c r="R13" s="12" t="e">
        <v>#N/A</v>
      </c>
      <c r="S13" s="12" t="e">
        <v>#N/A</v>
      </c>
      <c r="T13" s="12" t="e">
        <v>#N/A</v>
      </c>
      <c r="U13" s="12" t="e">
        <v>#N/A</v>
      </c>
      <c r="V13" s="12" t="e">
        <v>#N/A</v>
      </c>
      <c r="W13" s="4">
        <v>481</v>
      </c>
      <c r="X13" s="4">
        <v>482</v>
      </c>
      <c r="Y13" s="4">
        <v>483</v>
      </c>
      <c r="Z13" s="4">
        <v>484</v>
      </c>
      <c r="AA13" s="4">
        <v>485</v>
      </c>
      <c r="AB13" s="4">
        <v>486</v>
      </c>
      <c r="AC13" s="4">
        <v>487</v>
      </c>
      <c r="AD13" s="4">
        <v>488</v>
      </c>
      <c r="AE13" s="4">
        <v>489</v>
      </c>
      <c r="AF13" s="4">
        <v>490</v>
      </c>
      <c r="AG13" s="4">
        <v>491</v>
      </c>
      <c r="AH13" s="4">
        <v>492</v>
      </c>
      <c r="AI13" s="4">
        <v>493</v>
      </c>
      <c r="AJ13" s="4">
        <v>494</v>
      </c>
      <c r="AK13" s="4">
        <v>495</v>
      </c>
      <c r="AL13" s="4">
        <v>496</v>
      </c>
      <c r="AM13" s="4">
        <v>497</v>
      </c>
      <c r="AN13" s="4">
        <v>498</v>
      </c>
      <c r="AO13" s="4">
        <v>499</v>
      </c>
      <c r="AP13" s="4">
        <v>500</v>
      </c>
      <c r="AQ13" s="4">
        <v>501</v>
      </c>
      <c r="AR13" s="4">
        <v>502</v>
      </c>
      <c r="AS13" s="4">
        <v>503</v>
      </c>
      <c r="AT13" s="4">
        <v>504</v>
      </c>
      <c r="AU13" s="4">
        <v>505</v>
      </c>
      <c r="AV13" s="4">
        <v>506</v>
      </c>
      <c r="AW13" s="4">
        <v>507</v>
      </c>
      <c r="AX13" s="4">
        <v>508</v>
      </c>
      <c r="AY13" s="4">
        <v>509</v>
      </c>
      <c r="AZ13" s="4">
        <v>510</v>
      </c>
      <c r="BA13" s="4">
        <v>511</v>
      </c>
      <c r="BB13" s="4">
        <v>512</v>
      </c>
      <c r="BC13" s="4">
        <v>513</v>
      </c>
      <c r="BD13" s="4">
        <v>514</v>
      </c>
      <c r="BE13" s="4">
        <v>515</v>
      </c>
      <c r="BF13" s="4">
        <v>516</v>
      </c>
      <c r="BG13" s="4">
        <v>517</v>
      </c>
      <c r="BH13" s="4">
        <v>518</v>
      </c>
      <c r="BI13" s="4">
        <v>519</v>
      </c>
      <c r="BJ13" s="4">
        <v>520</v>
      </c>
      <c r="BK13" s="4">
        <v>521</v>
      </c>
      <c r="BL13" s="4">
        <v>522</v>
      </c>
      <c r="BM13" s="4">
        <v>523</v>
      </c>
      <c r="BN13" s="4">
        <v>524</v>
      </c>
      <c r="BO13" s="4">
        <v>525</v>
      </c>
      <c r="BP13" s="4">
        <v>526</v>
      </c>
      <c r="BQ13" s="4">
        <v>527</v>
      </c>
      <c r="BR13" s="4">
        <v>528</v>
      </c>
      <c r="BS13" s="5"/>
      <c r="BT13" s="11"/>
      <c r="BU13" s="10">
        <v>33</v>
      </c>
      <c r="BV13" s="12" t="e">
        <v>#N/A</v>
      </c>
      <c r="BW13" s="12" t="e">
        <v>#N/A</v>
      </c>
      <c r="BX13" s="12" t="e">
        <v>#N/A</v>
      </c>
      <c r="BY13" s="12" t="e">
        <v>#N/A</v>
      </c>
      <c r="BZ13" s="12" t="e">
        <v>#N/A</v>
      </c>
      <c r="CA13" s="12" t="e">
        <v>#N/A</v>
      </c>
      <c r="CB13" s="12" t="e">
        <v>#N/A</v>
      </c>
      <c r="CC13" s="12" t="e">
        <v>#N/A</v>
      </c>
      <c r="CD13" s="9">
        <v>536</v>
      </c>
      <c r="CE13" s="9">
        <v>537</v>
      </c>
      <c r="CF13" s="9">
        <v>538</v>
      </c>
      <c r="CG13" s="9">
        <v>539</v>
      </c>
      <c r="CH13" s="9">
        <v>540</v>
      </c>
      <c r="CI13" s="9">
        <v>541</v>
      </c>
      <c r="CJ13" s="9">
        <v>542</v>
      </c>
      <c r="CK13" s="9">
        <v>543</v>
      </c>
      <c r="CL13" s="9">
        <v>544</v>
      </c>
      <c r="CM13" s="9">
        <v>545</v>
      </c>
      <c r="CN13" s="9">
        <v>546</v>
      </c>
      <c r="CO13" s="9">
        <v>547</v>
      </c>
      <c r="CP13" s="9">
        <v>548</v>
      </c>
      <c r="CQ13" s="9">
        <v>549</v>
      </c>
      <c r="CR13" s="9">
        <v>550</v>
      </c>
      <c r="CS13" s="9">
        <v>551</v>
      </c>
      <c r="CT13" s="9">
        <v>552</v>
      </c>
      <c r="CU13" s="9">
        <v>553</v>
      </c>
      <c r="CV13" s="9">
        <v>554</v>
      </c>
      <c r="CW13" s="9">
        <v>555</v>
      </c>
      <c r="CX13" s="9">
        <v>556</v>
      </c>
      <c r="CY13" s="9">
        <v>557</v>
      </c>
      <c r="CZ13" s="9">
        <v>558</v>
      </c>
      <c r="DA13" s="9">
        <v>559</v>
      </c>
      <c r="DB13" s="9">
        <v>560</v>
      </c>
      <c r="DC13" s="9">
        <v>561</v>
      </c>
      <c r="DD13" s="9">
        <v>562</v>
      </c>
      <c r="DE13" s="9">
        <v>563</v>
      </c>
      <c r="DF13" s="9">
        <v>564</v>
      </c>
      <c r="DG13" s="9">
        <v>565</v>
      </c>
      <c r="DH13" s="9">
        <v>566</v>
      </c>
      <c r="DI13" s="9">
        <v>567</v>
      </c>
      <c r="DJ13" s="9">
        <v>568</v>
      </c>
      <c r="DK13" s="9">
        <v>569</v>
      </c>
      <c r="DL13" s="9">
        <v>570</v>
      </c>
      <c r="DM13" s="9">
        <v>571</v>
      </c>
      <c r="DN13" s="9">
        <v>572</v>
      </c>
      <c r="DO13" s="9">
        <v>573</v>
      </c>
      <c r="DP13" s="9">
        <v>574</v>
      </c>
      <c r="DQ13" s="9">
        <v>575</v>
      </c>
      <c r="DR13" s="9">
        <v>576</v>
      </c>
      <c r="DS13" s="9">
        <v>577</v>
      </c>
      <c r="DT13" s="9">
        <v>578</v>
      </c>
      <c r="DU13" s="9">
        <v>579</v>
      </c>
      <c r="DV13" s="9">
        <v>580</v>
      </c>
      <c r="DW13" s="9">
        <v>581</v>
      </c>
      <c r="DX13" s="9">
        <v>582</v>
      </c>
      <c r="DY13" s="9">
        <v>583</v>
      </c>
      <c r="EH13" s="13" t="s">
        <v>3</v>
      </c>
      <c r="EI13" s="36">
        <f>SUM(955-(EI11+19))/2</f>
        <v>68</v>
      </c>
      <c r="EJ13" s="15" t="s">
        <v>11</v>
      </c>
      <c r="EK13" s="1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</row>
    <row r="14" spans="1:153" x14ac:dyDescent="0.2">
      <c r="A14" s="1"/>
      <c r="B14" s="1"/>
      <c r="C14" s="1"/>
      <c r="D14" s="1"/>
      <c r="E14" s="1"/>
      <c r="F14" s="1"/>
      <c r="G14" s="1"/>
      <c r="H14" s="29"/>
      <c r="I14" s="1"/>
      <c r="J14" s="1"/>
      <c r="K14" s="1"/>
      <c r="L14" s="1"/>
      <c r="M14" s="29"/>
      <c r="N14" s="10">
        <v>35</v>
      </c>
      <c r="O14" s="12" t="e">
        <v>#N/A</v>
      </c>
      <c r="P14" s="12" t="e">
        <v>#N/A</v>
      </c>
      <c r="Q14" s="12" t="e">
        <v>#N/A</v>
      </c>
      <c r="R14" s="12" t="e">
        <v>#N/A</v>
      </c>
      <c r="S14" s="12" t="e">
        <v>#N/A</v>
      </c>
      <c r="T14" s="12" t="e">
        <v>#N/A</v>
      </c>
      <c r="U14" s="12" t="e">
        <v>#N/A</v>
      </c>
      <c r="V14" s="12" t="e">
        <v>#N/A</v>
      </c>
      <c r="W14" s="12" t="e">
        <v>#N/A</v>
      </c>
      <c r="X14" s="12" t="e">
        <v>#N/A</v>
      </c>
      <c r="Y14" s="4">
        <v>481</v>
      </c>
      <c r="Z14" s="4">
        <v>482</v>
      </c>
      <c r="AA14" s="4">
        <v>483</v>
      </c>
      <c r="AB14" s="4">
        <v>484</v>
      </c>
      <c r="AC14" s="4">
        <v>485</v>
      </c>
      <c r="AD14" s="4">
        <v>486</v>
      </c>
      <c r="AE14" s="4">
        <v>487</v>
      </c>
      <c r="AF14" s="4">
        <v>488</v>
      </c>
      <c r="AG14" s="4">
        <v>489</v>
      </c>
      <c r="AH14" s="4">
        <v>490</v>
      </c>
      <c r="AI14" s="4">
        <v>491</v>
      </c>
      <c r="AJ14" s="4">
        <v>492</v>
      </c>
      <c r="AK14" s="4">
        <v>493</v>
      </c>
      <c r="AL14" s="4">
        <v>494</v>
      </c>
      <c r="AM14" s="4">
        <v>495</v>
      </c>
      <c r="AN14" s="4">
        <v>496</v>
      </c>
      <c r="AO14" s="4">
        <v>497</v>
      </c>
      <c r="AP14" s="4">
        <v>498</v>
      </c>
      <c r="AQ14" s="4">
        <v>499</v>
      </c>
      <c r="AR14" s="4">
        <v>500</v>
      </c>
      <c r="AS14" s="4">
        <v>501</v>
      </c>
      <c r="AT14" s="4">
        <v>502</v>
      </c>
      <c r="AU14" s="4">
        <v>503</v>
      </c>
      <c r="AV14" s="4">
        <v>504</v>
      </c>
      <c r="AW14" s="4">
        <v>505</v>
      </c>
      <c r="AX14" s="4">
        <v>506</v>
      </c>
      <c r="AY14" s="4">
        <v>507</v>
      </c>
      <c r="AZ14" s="4">
        <v>508</v>
      </c>
      <c r="BA14" s="4">
        <v>509</v>
      </c>
      <c r="BB14" s="4">
        <v>510</v>
      </c>
      <c r="BC14" s="4">
        <v>511</v>
      </c>
      <c r="BD14" s="4">
        <v>512</v>
      </c>
      <c r="BE14" s="4">
        <v>513</v>
      </c>
      <c r="BF14" s="4">
        <v>514</v>
      </c>
      <c r="BG14" s="4">
        <v>515</v>
      </c>
      <c r="BH14" s="4">
        <v>516</v>
      </c>
      <c r="BI14" s="4">
        <v>517</v>
      </c>
      <c r="BJ14" s="4">
        <v>518</v>
      </c>
      <c r="BK14" s="4">
        <v>519</v>
      </c>
      <c r="BL14" s="4">
        <v>520</v>
      </c>
      <c r="BM14" s="4">
        <v>521</v>
      </c>
      <c r="BN14" s="4">
        <v>522</v>
      </c>
      <c r="BO14" s="4">
        <v>523</v>
      </c>
      <c r="BP14" s="4">
        <v>524</v>
      </c>
      <c r="BQ14" s="4">
        <v>525</v>
      </c>
      <c r="BR14" s="4">
        <v>526</v>
      </c>
      <c r="BS14" s="5"/>
      <c r="BT14" s="11"/>
      <c r="BU14" s="10">
        <v>35</v>
      </c>
      <c r="BV14" s="12" t="e">
        <v>#N/A</v>
      </c>
      <c r="BW14" s="12" t="e">
        <v>#N/A</v>
      </c>
      <c r="BX14" s="12" t="e">
        <v>#N/A</v>
      </c>
      <c r="BY14" s="12" t="e">
        <v>#N/A</v>
      </c>
      <c r="BZ14" s="12" t="e">
        <v>#N/A</v>
      </c>
      <c r="CA14" s="12" t="e">
        <v>#N/A</v>
      </c>
      <c r="CB14" s="12" t="e">
        <v>#N/A</v>
      </c>
      <c r="CC14" s="12" t="e">
        <v>#N/A</v>
      </c>
      <c r="CD14" s="12" t="e">
        <v>#N/A</v>
      </c>
      <c r="CE14" s="12" t="e">
        <v>#N/A</v>
      </c>
      <c r="CF14" s="9">
        <v>536</v>
      </c>
      <c r="CG14" s="9">
        <v>537</v>
      </c>
      <c r="CH14" s="9">
        <v>538</v>
      </c>
      <c r="CI14" s="9">
        <v>539</v>
      </c>
      <c r="CJ14" s="9">
        <v>540</v>
      </c>
      <c r="CK14" s="9">
        <v>541</v>
      </c>
      <c r="CL14" s="9">
        <v>542</v>
      </c>
      <c r="CM14" s="9">
        <v>543</v>
      </c>
      <c r="CN14" s="9">
        <v>544</v>
      </c>
      <c r="CO14" s="9">
        <v>545</v>
      </c>
      <c r="CP14" s="9">
        <v>546</v>
      </c>
      <c r="CQ14" s="9">
        <v>547</v>
      </c>
      <c r="CR14" s="9">
        <v>548</v>
      </c>
      <c r="CS14" s="9">
        <v>549</v>
      </c>
      <c r="CT14" s="9">
        <v>550</v>
      </c>
      <c r="CU14" s="9">
        <v>551</v>
      </c>
      <c r="CV14" s="9">
        <v>552</v>
      </c>
      <c r="CW14" s="9">
        <v>553</v>
      </c>
      <c r="CX14" s="9">
        <v>554</v>
      </c>
      <c r="CY14" s="9">
        <v>555</v>
      </c>
      <c r="CZ14" s="9">
        <v>556</v>
      </c>
      <c r="DA14" s="9">
        <v>557</v>
      </c>
      <c r="DB14" s="9">
        <v>558</v>
      </c>
      <c r="DC14" s="9">
        <v>559</v>
      </c>
      <c r="DD14" s="9">
        <v>560</v>
      </c>
      <c r="DE14" s="9">
        <v>561</v>
      </c>
      <c r="DF14" s="9">
        <v>562</v>
      </c>
      <c r="DG14" s="9">
        <v>563</v>
      </c>
      <c r="DH14" s="9">
        <v>564</v>
      </c>
      <c r="DI14" s="9">
        <v>565</v>
      </c>
      <c r="DJ14" s="9">
        <v>566</v>
      </c>
      <c r="DK14" s="9">
        <v>567</v>
      </c>
      <c r="DL14" s="9">
        <v>568</v>
      </c>
      <c r="DM14" s="9">
        <v>569</v>
      </c>
      <c r="DN14" s="9">
        <v>570</v>
      </c>
      <c r="DO14" s="9">
        <v>571</v>
      </c>
      <c r="DP14" s="9">
        <v>572</v>
      </c>
      <c r="DQ14" s="9">
        <v>573</v>
      </c>
      <c r="DR14" s="9">
        <v>574</v>
      </c>
      <c r="DS14" s="9">
        <v>575</v>
      </c>
      <c r="DT14" s="9">
        <v>576</v>
      </c>
      <c r="DU14" s="9">
        <v>577</v>
      </c>
      <c r="DV14" s="9">
        <v>578</v>
      </c>
      <c r="DW14" s="9">
        <v>579</v>
      </c>
      <c r="DX14" s="9">
        <v>580</v>
      </c>
      <c r="DY14" s="9">
        <v>581</v>
      </c>
      <c r="EH14" s="1"/>
      <c r="EI14" s="1"/>
      <c r="EJ14" s="1"/>
      <c r="EK14" s="1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</row>
    <row r="15" spans="1:153" ht="26.25" x14ac:dyDescent="0.2">
      <c r="A15" s="13" t="s">
        <v>21</v>
      </c>
      <c r="B15" s="17">
        <f>SUM(B13+224)</f>
        <v>1024</v>
      </c>
      <c r="C15" s="1"/>
      <c r="D15" s="1"/>
      <c r="E15" s="1"/>
      <c r="F15" s="1"/>
      <c r="G15" s="1"/>
      <c r="H15" s="29"/>
      <c r="I15" s="1"/>
      <c r="J15" s="1"/>
      <c r="K15" s="1"/>
      <c r="L15" s="1"/>
      <c r="M15" s="29"/>
      <c r="N15" s="10">
        <v>34</v>
      </c>
      <c r="O15" s="12" t="e">
        <v>#N/A</v>
      </c>
      <c r="P15" s="12" t="e">
        <v>#N/A</v>
      </c>
      <c r="Q15" s="12" t="e">
        <v>#N/A</v>
      </c>
      <c r="R15" s="12" t="e">
        <v>#N/A</v>
      </c>
      <c r="S15" s="12" t="e">
        <v>#N/A</v>
      </c>
      <c r="T15" s="12" t="e">
        <v>#N/A</v>
      </c>
      <c r="U15" s="12" t="e">
        <v>#N/A</v>
      </c>
      <c r="V15" s="12" t="e">
        <v>#N/A</v>
      </c>
      <c r="W15" s="12" t="e">
        <v>#N/A</v>
      </c>
      <c r="X15" s="4">
        <v>481</v>
      </c>
      <c r="Y15" s="4">
        <v>482</v>
      </c>
      <c r="Z15" s="4">
        <v>483</v>
      </c>
      <c r="AA15" s="4">
        <v>484</v>
      </c>
      <c r="AB15" s="4">
        <v>485</v>
      </c>
      <c r="AC15" s="4">
        <v>486</v>
      </c>
      <c r="AD15" s="4">
        <v>487</v>
      </c>
      <c r="AE15" s="4">
        <v>488</v>
      </c>
      <c r="AF15" s="4">
        <v>489</v>
      </c>
      <c r="AG15" s="4">
        <v>490</v>
      </c>
      <c r="AH15" s="4">
        <v>491</v>
      </c>
      <c r="AI15" s="4">
        <v>492</v>
      </c>
      <c r="AJ15" s="4">
        <v>493</v>
      </c>
      <c r="AK15" s="4">
        <v>494</v>
      </c>
      <c r="AL15" s="4">
        <v>495</v>
      </c>
      <c r="AM15" s="4">
        <v>496</v>
      </c>
      <c r="AN15" s="4">
        <v>497</v>
      </c>
      <c r="AO15" s="4">
        <v>498</v>
      </c>
      <c r="AP15" s="4">
        <v>499</v>
      </c>
      <c r="AQ15" s="4">
        <v>500</v>
      </c>
      <c r="AR15" s="4">
        <v>501</v>
      </c>
      <c r="AS15" s="4">
        <v>502</v>
      </c>
      <c r="AT15" s="4">
        <v>503</v>
      </c>
      <c r="AU15" s="4">
        <v>504</v>
      </c>
      <c r="AV15" s="4">
        <v>505</v>
      </c>
      <c r="AW15" s="4">
        <v>506</v>
      </c>
      <c r="AX15" s="4">
        <v>507</v>
      </c>
      <c r="AY15" s="4">
        <v>508</v>
      </c>
      <c r="AZ15" s="4">
        <v>509</v>
      </c>
      <c r="BA15" s="4">
        <v>510</v>
      </c>
      <c r="BB15" s="4">
        <v>511</v>
      </c>
      <c r="BC15" s="4">
        <v>512</v>
      </c>
      <c r="BD15" s="4">
        <v>513</v>
      </c>
      <c r="BE15" s="4">
        <v>514</v>
      </c>
      <c r="BF15" s="4">
        <v>515</v>
      </c>
      <c r="BG15" s="4">
        <v>516</v>
      </c>
      <c r="BH15" s="4">
        <v>517</v>
      </c>
      <c r="BI15" s="4">
        <v>518</v>
      </c>
      <c r="BJ15" s="4">
        <v>519</v>
      </c>
      <c r="BK15" s="4">
        <v>520</v>
      </c>
      <c r="BL15" s="4">
        <v>521</v>
      </c>
      <c r="BM15" s="4">
        <v>522</v>
      </c>
      <c r="BN15" s="4">
        <v>523</v>
      </c>
      <c r="BO15" s="4">
        <v>524</v>
      </c>
      <c r="BP15" s="4">
        <v>525</v>
      </c>
      <c r="BQ15" s="4">
        <v>526</v>
      </c>
      <c r="BR15" s="4">
        <v>527</v>
      </c>
      <c r="BS15" s="5"/>
      <c r="BT15" s="6"/>
      <c r="BU15" s="10">
        <v>34</v>
      </c>
      <c r="BV15" s="12" t="e">
        <v>#N/A</v>
      </c>
      <c r="BW15" s="12" t="e">
        <v>#N/A</v>
      </c>
      <c r="BX15" s="12" t="e">
        <v>#N/A</v>
      </c>
      <c r="BY15" s="12" t="e">
        <v>#N/A</v>
      </c>
      <c r="BZ15" s="12" t="e">
        <v>#N/A</v>
      </c>
      <c r="CA15" s="12" t="e">
        <v>#N/A</v>
      </c>
      <c r="CB15" s="12" t="e">
        <v>#N/A</v>
      </c>
      <c r="CC15" s="12" t="e">
        <v>#N/A</v>
      </c>
      <c r="CD15" s="12" t="e">
        <v>#N/A</v>
      </c>
      <c r="CE15" s="9">
        <v>536</v>
      </c>
      <c r="CF15" s="9">
        <v>537</v>
      </c>
      <c r="CG15" s="9">
        <v>538</v>
      </c>
      <c r="CH15" s="9">
        <v>539</v>
      </c>
      <c r="CI15" s="9">
        <v>540</v>
      </c>
      <c r="CJ15" s="9">
        <v>541</v>
      </c>
      <c r="CK15" s="9">
        <v>542</v>
      </c>
      <c r="CL15" s="9">
        <v>543</v>
      </c>
      <c r="CM15" s="9">
        <v>544</v>
      </c>
      <c r="CN15" s="9">
        <v>545</v>
      </c>
      <c r="CO15" s="9">
        <v>546</v>
      </c>
      <c r="CP15" s="9">
        <v>547</v>
      </c>
      <c r="CQ15" s="9">
        <v>548</v>
      </c>
      <c r="CR15" s="9">
        <v>549</v>
      </c>
      <c r="CS15" s="9">
        <v>550</v>
      </c>
      <c r="CT15" s="9">
        <v>551</v>
      </c>
      <c r="CU15" s="9">
        <v>552</v>
      </c>
      <c r="CV15" s="9">
        <v>553</v>
      </c>
      <c r="CW15" s="9">
        <v>554</v>
      </c>
      <c r="CX15" s="9">
        <v>555</v>
      </c>
      <c r="CY15" s="9">
        <v>556</v>
      </c>
      <c r="CZ15" s="9">
        <v>557</v>
      </c>
      <c r="DA15" s="9">
        <v>558</v>
      </c>
      <c r="DB15" s="9">
        <v>559</v>
      </c>
      <c r="DC15" s="9">
        <v>560</v>
      </c>
      <c r="DD15" s="9">
        <v>561</v>
      </c>
      <c r="DE15" s="9">
        <v>562</v>
      </c>
      <c r="DF15" s="9">
        <v>563</v>
      </c>
      <c r="DG15" s="9">
        <v>564</v>
      </c>
      <c r="DH15" s="9">
        <v>565</v>
      </c>
      <c r="DI15" s="9">
        <v>566</v>
      </c>
      <c r="DJ15" s="9">
        <v>567</v>
      </c>
      <c r="DK15" s="9">
        <v>568</v>
      </c>
      <c r="DL15" s="9">
        <v>569</v>
      </c>
      <c r="DM15" s="9">
        <v>570</v>
      </c>
      <c r="DN15" s="9">
        <v>571</v>
      </c>
      <c r="DO15" s="9">
        <v>572</v>
      </c>
      <c r="DP15" s="9">
        <v>573</v>
      </c>
      <c r="DQ15" s="9">
        <v>574</v>
      </c>
      <c r="DR15" s="9">
        <v>575</v>
      </c>
      <c r="DS15" s="9">
        <v>576</v>
      </c>
      <c r="DT15" s="9">
        <v>577</v>
      </c>
      <c r="DU15" s="9">
        <v>578</v>
      </c>
      <c r="DV15" s="9">
        <v>579</v>
      </c>
      <c r="DW15" s="9">
        <v>580</v>
      </c>
      <c r="DX15" s="9">
        <v>581</v>
      </c>
      <c r="DY15" s="9">
        <v>582</v>
      </c>
      <c r="EH15" s="13" t="s">
        <v>18</v>
      </c>
      <c r="EI15" s="17">
        <f>SUM(EI11+19)</f>
        <v>819</v>
      </c>
      <c r="EJ15" s="15" t="s">
        <v>11</v>
      </c>
      <c r="EK15" s="1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</row>
    <row r="16" spans="1:153" x14ac:dyDescent="0.2">
      <c r="A16" s="1"/>
      <c r="B16" s="1"/>
      <c r="C16" s="1"/>
      <c r="D16" s="1"/>
      <c r="E16" s="1"/>
      <c r="F16" s="1"/>
      <c r="G16" s="1"/>
      <c r="H16" s="29"/>
      <c r="I16" s="1"/>
      <c r="J16" s="1"/>
      <c r="K16" s="1"/>
      <c r="L16" s="1"/>
      <c r="M16" s="29"/>
      <c r="N16" s="10">
        <v>36</v>
      </c>
      <c r="O16" s="12" t="e">
        <v>#N/A</v>
      </c>
      <c r="P16" s="12" t="e">
        <v>#N/A</v>
      </c>
      <c r="Q16" s="12" t="e">
        <v>#N/A</v>
      </c>
      <c r="R16" s="12" t="e">
        <v>#N/A</v>
      </c>
      <c r="S16" s="12" t="e">
        <v>#N/A</v>
      </c>
      <c r="T16" s="12" t="e">
        <v>#N/A</v>
      </c>
      <c r="U16" s="12" t="e">
        <v>#N/A</v>
      </c>
      <c r="V16" s="12" t="e">
        <v>#N/A</v>
      </c>
      <c r="W16" s="12" t="e">
        <v>#N/A</v>
      </c>
      <c r="X16" s="12" t="e">
        <v>#N/A</v>
      </c>
      <c r="Y16" s="12" t="e">
        <v>#N/A</v>
      </c>
      <c r="Z16" s="4">
        <v>481</v>
      </c>
      <c r="AA16" s="4">
        <v>482</v>
      </c>
      <c r="AB16" s="4">
        <v>483</v>
      </c>
      <c r="AC16" s="4">
        <v>484</v>
      </c>
      <c r="AD16" s="4">
        <v>485</v>
      </c>
      <c r="AE16" s="4">
        <v>486</v>
      </c>
      <c r="AF16" s="4">
        <v>487</v>
      </c>
      <c r="AG16" s="4">
        <v>488</v>
      </c>
      <c r="AH16" s="4">
        <v>489</v>
      </c>
      <c r="AI16" s="4">
        <v>490</v>
      </c>
      <c r="AJ16" s="4">
        <v>491</v>
      </c>
      <c r="AK16" s="4">
        <v>492</v>
      </c>
      <c r="AL16" s="4">
        <v>493</v>
      </c>
      <c r="AM16" s="4">
        <v>494</v>
      </c>
      <c r="AN16" s="4">
        <v>495</v>
      </c>
      <c r="AO16" s="4">
        <v>496</v>
      </c>
      <c r="AP16" s="4">
        <v>497</v>
      </c>
      <c r="AQ16" s="4">
        <v>498</v>
      </c>
      <c r="AR16" s="4">
        <v>499</v>
      </c>
      <c r="AS16" s="4">
        <v>500</v>
      </c>
      <c r="AT16" s="4">
        <v>501</v>
      </c>
      <c r="AU16" s="4">
        <v>502</v>
      </c>
      <c r="AV16" s="4">
        <v>503</v>
      </c>
      <c r="AW16" s="4">
        <v>504</v>
      </c>
      <c r="AX16" s="4">
        <v>505</v>
      </c>
      <c r="AY16" s="4">
        <v>506</v>
      </c>
      <c r="AZ16" s="4">
        <v>507</v>
      </c>
      <c r="BA16" s="4">
        <v>508</v>
      </c>
      <c r="BB16" s="4">
        <v>509</v>
      </c>
      <c r="BC16" s="4">
        <v>510</v>
      </c>
      <c r="BD16" s="4">
        <v>511</v>
      </c>
      <c r="BE16" s="4">
        <v>512</v>
      </c>
      <c r="BF16" s="4">
        <v>513</v>
      </c>
      <c r="BG16" s="4">
        <v>514</v>
      </c>
      <c r="BH16" s="4">
        <v>515</v>
      </c>
      <c r="BI16" s="4">
        <v>516</v>
      </c>
      <c r="BJ16" s="4">
        <v>517</v>
      </c>
      <c r="BK16" s="4">
        <v>518</v>
      </c>
      <c r="BL16" s="4">
        <v>519</v>
      </c>
      <c r="BM16" s="4">
        <v>520</v>
      </c>
      <c r="BN16" s="4">
        <v>521</v>
      </c>
      <c r="BO16" s="4">
        <v>522</v>
      </c>
      <c r="BP16" s="4">
        <v>523</v>
      </c>
      <c r="BQ16" s="4">
        <v>524</v>
      </c>
      <c r="BR16" s="4">
        <v>525</v>
      </c>
      <c r="BS16" s="5"/>
      <c r="BT16" s="6"/>
      <c r="BU16" s="10">
        <v>36</v>
      </c>
      <c r="BV16" s="12" t="e">
        <v>#N/A</v>
      </c>
      <c r="BW16" s="12" t="e">
        <v>#N/A</v>
      </c>
      <c r="BX16" s="12" t="e">
        <v>#N/A</v>
      </c>
      <c r="BY16" s="12" t="e">
        <v>#N/A</v>
      </c>
      <c r="BZ16" s="12" t="e">
        <v>#N/A</v>
      </c>
      <c r="CA16" s="12" t="e">
        <v>#N/A</v>
      </c>
      <c r="CB16" s="12" t="e">
        <v>#N/A</v>
      </c>
      <c r="CC16" s="12" t="e">
        <v>#N/A</v>
      </c>
      <c r="CD16" s="12" t="e">
        <v>#N/A</v>
      </c>
      <c r="CE16" s="12" t="e">
        <v>#N/A</v>
      </c>
      <c r="CF16" s="12" t="e">
        <v>#N/A</v>
      </c>
      <c r="CG16" s="9">
        <v>536</v>
      </c>
      <c r="CH16" s="9">
        <v>537</v>
      </c>
      <c r="CI16" s="9">
        <v>538</v>
      </c>
      <c r="CJ16" s="9">
        <v>539</v>
      </c>
      <c r="CK16" s="9">
        <v>540</v>
      </c>
      <c r="CL16" s="9">
        <v>541</v>
      </c>
      <c r="CM16" s="9">
        <v>542</v>
      </c>
      <c r="CN16" s="9">
        <v>543</v>
      </c>
      <c r="CO16" s="9">
        <v>544</v>
      </c>
      <c r="CP16" s="9">
        <v>545</v>
      </c>
      <c r="CQ16" s="9">
        <v>546</v>
      </c>
      <c r="CR16" s="9">
        <v>547</v>
      </c>
      <c r="CS16" s="9">
        <v>548</v>
      </c>
      <c r="CT16" s="9">
        <v>549</v>
      </c>
      <c r="CU16" s="9">
        <v>550</v>
      </c>
      <c r="CV16" s="9">
        <v>551</v>
      </c>
      <c r="CW16" s="9">
        <v>552</v>
      </c>
      <c r="CX16" s="9">
        <v>553</v>
      </c>
      <c r="CY16" s="9">
        <v>554</v>
      </c>
      <c r="CZ16" s="9">
        <v>555</v>
      </c>
      <c r="DA16" s="9">
        <v>556</v>
      </c>
      <c r="DB16" s="9">
        <v>557</v>
      </c>
      <c r="DC16" s="9">
        <v>558</v>
      </c>
      <c r="DD16" s="9">
        <v>559</v>
      </c>
      <c r="DE16" s="9">
        <v>560</v>
      </c>
      <c r="DF16" s="9">
        <v>561</v>
      </c>
      <c r="DG16" s="9">
        <v>562</v>
      </c>
      <c r="DH16" s="9">
        <v>563</v>
      </c>
      <c r="DI16" s="9">
        <v>564</v>
      </c>
      <c r="DJ16" s="9">
        <v>565</v>
      </c>
      <c r="DK16" s="9">
        <v>566</v>
      </c>
      <c r="DL16" s="9">
        <v>567</v>
      </c>
      <c r="DM16" s="9">
        <v>568</v>
      </c>
      <c r="DN16" s="9">
        <v>569</v>
      </c>
      <c r="DO16" s="9">
        <v>570</v>
      </c>
      <c r="DP16" s="9">
        <v>571</v>
      </c>
      <c r="DQ16" s="9">
        <v>572</v>
      </c>
      <c r="DR16" s="9">
        <v>573</v>
      </c>
      <c r="DS16" s="9">
        <v>574</v>
      </c>
      <c r="DT16" s="9">
        <v>575</v>
      </c>
      <c r="DU16" s="9">
        <v>576</v>
      </c>
      <c r="DV16" s="9">
        <v>577</v>
      </c>
      <c r="DW16" s="9">
        <v>578</v>
      </c>
      <c r="DX16" s="9">
        <v>579</v>
      </c>
      <c r="DY16" s="9">
        <v>580</v>
      </c>
      <c r="EH16" s="1"/>
      <c r="EI16" s="1"/>
      <c r="EJ16" s="1"/>
      <c r="EK16" s="1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</row>
    <row r="17" spans="1:153" x14ac:dyDescent="0.2">
      <c r="A17" s="1"/>
      <c r="B17" s="1"/>
      <c r="C17" s="1"/>
      <c r="D17" s="1"/>
      <c r="E17" s="1"/>
      <c r="F17" s="1"/>
      <c r="G17" s="1"/>
      <c r="H17" s="29"/>
      <c r="I17" s="1"/>
      <c r="J17" s="1"/>
      <c r="K17" s="1"/>
      <c r="L17" s="1"/>
      <c r="M17" s="29"/>
      <c r="N17" s="10">
        <v>37</v>
      </c>
      <c r="O17" s="12" t="e">
        <v>#N/A</v>
      </c>
      <c r="P17" s="12" t="e">
        <v>#N/A</v>
      </c>
      <c r="Q17" s="12" t="e">
        <v>#N/A</v>
      </c>
      <c r="R17" s="12" t="e">
        <v>#N/A</v>
      </c>
      <c r="S17" s="12" t="e">
        <v>#N/A</v>
      </c>
      <c r="T17" s="12" t="e">
        <v>#N/A</v>
      </c>
      <c r="U17" s="12" t="e">
        <v>#N/A</v>
      </c>
      <c r="V17" s="12" t="e">
        <v>#N/A</v>
      </c>
      <c r="W17" s="12" t="e">
        <v>#N/A</v>
      </c>
      <c r="X17" s="12" t="e">
        <v>#N/A</v>
      </c>
      <c r="Y17" s="12" t="e">
        <v>#N/A</v>
      </c>
      <c r="Z17" s="12" t="e">
        <v>#N/A</v>
      </c>
      <c r="AA17" s="4">
        <v>481</v>
      </c>
      <c r="AB17" s="4">
        <v>482</v>
      </c>
      <c r="AC17" s="4">
        <v>483</v>
      </c>
      <c r="AD17" s="4">
        <v>484</v>
      </c>
      <c r="AE17" s="4">
        <v>485</v>
      </c>
      <c r="AF17" s="4">
        <v>486</v>
      </c>
      <c r="AG17" s="4">
        <v>487</v>
      </c>
      <c r="AH17" s="4">
        <v>488</v>
      </c>
      <c r="AI17" s="4">
        <v>489</v>
      </c>
      <c r="AJ17" s="4">
        <v>490</v>
      </c>
      <c r="AK17" s="4">
        <v>491</v>
      </c>
      <c r="AL17" s="4">
        <v>492</v>
      </c>
      <c r="AM17" s="4">
        <v>493</v>
      </c>
      <c r="AN17" s="4">
        <v>494</v>
      </c>
      <c r="AO17" s="4">
        <v>495</v>
      </c>
      <c r="AP17" s="4">
        <v>496</v>
      </c>
      <c r="AQ17" s="4">
        <v>497</v>
      </c>
      <c r="AR17" s="4">
        <v>498</v>
      </c>
      <c r="AS17" s="4">
        <v>499</v>
      </c>
      <c r="AT17" s="4">
        <v>500</v>
      </c>
      <c r="AU17" s="4">
        <v>501</v>
      </c>
      <c r="AV17" s="4">
        <v>502</v>
      </c>
      <c r="AW17" s="4">
        <v>503</v>
      </c>
      <c r="AX17" s="4">
        <v>504</v>
      </c>
      <c r="AY17" s="4">
        <v>505</v>
      </c>
      <c r="AZ17" s="4">
        <v>506</v>
      </c>
      <c r="BA17" s="4">
        <v>507</v>
      </c>
      <c r="BB17" s="4">
        <v>508</v>
      </c>
      <c r="BC17" s="4">
        <v>509</v>
      </c>
      <c r="BD17" s="4">
        <v>510</v>
      </c>
      <c r="BE17" s="4">
        <v>511</v>
      </c>
      <c r="BF17" s="4">
        <v>512</v>
      </c>
      <c r="BG17" s="4">
        <v>513</v>
      </c>
      <c r="BH17" s="4">
        <v>514</v>
      </c>
      <c r="BI17" s="4">
        <v>515</v>
      </c>
      <c r="BJ17" s="4">
        <v>516</v>
      </c>
      <c r="BK17" s="4">
        <v>517</v>
      </c>
      <c r="BL17" s="4">
        <v>518</v>
      </c>
      <c r="BM17" s="4">
        <v>519</v>
      </c>
      <c r="BN17" s="4">
        <v>520</v>
      </c>
      <c r="BO17" s="4">
        <v>521</v>
      </c>
      <c r="BP17" s="4">
        <v>522</v>
      </c>
      <c r="BQ17" s="4">
        <v>523</v>
      </c>
      <c r="BR17" s="4">
        <v>524</v>
      </c>
      <c r="BS17" s="5"/>
      <c r="BT17" s="11"/>
      <c r="BU17" s="10">
        <v>37</v>
      </c>
      <c r="BV17" s="12" t="e">
        <v>#N/A</v>
      </c>
      <c r="BW17" s="12" t="e">
        <v>#N/A</v>
      </c>
      <c r="BX17" s="12" t="e">
        <v>#N/A</v>
      </c>
      <c r="BY17" s="12" t="e">
        <v>#N/A</v>
      </c>
      <c r="BZ17" s="12" t="e">
        <v>#N/A</v>
      </c>
      <c r="CA17" s="12" t="e">
        <v>#N/A</v>
      </c>
      <c r="CB17" s="12" t="e">
        <v>#N/A</v>
      </c>
      <c r="CC17" s="12" t="e">
        <v>#N/A</v>
      </c>
      <c r="CD17" s="12" t="e">
        <v>#N/A</v>
      </c>
      <c r="CE17" s="12" t="e">
        <v>#N/A</v>
      </c>
      <c r="CF17" s="12" t="e">
        <v>#N/A</v>
      </c>
      <c r="CG17" s="12" t="e">
        <v>#N/A</v>
      </c>
      <c r="CH17" s="9">
        <v>536</v>
      </c>
      <c r="CI17" s="9">
        <v>537</v>
      </c>
      <c r="CJ17" s="9">
        <v>538</v>
      </c>
      <c r="CK17" s="9">
        <v>539</v>
      </c>
      <c r="CL17" s="9">
        <v>540</v>
      </c>
      <c r="CM17" s="9">
        <v>541</v>
      </c>
      <c r="CN17" s="9">
        <v>542</v>
      </c>
      <c r="CO17" s="9">
        <v>543</v>
      </c>
      <c r="CP17" s="9">
        <v>544</v>
      </c>
      <c r="CQ17" s="9">
        <v>545</v>
      </c>
      <c r="CR17" s="9">
        <v>546</v>
      </c>
      <c r="CS17" s="9">
        <v>547</v>
      </c>
      <c r="CT17" s="9">
        <v>548</v>
      </c>
      <c r="CU17" s="9">
        <v>549</v>
      </c>
      <c r="CV17" s="9">
        <v>550</v>
      </c>
      <c r="CW17" s="9">
        <v>551</v>
      </c>
      <c r="CX17" s="9">
        <v>552</v>
      </c>
      <c r="CY17" s="9">
        <v>553</v>
      </c>
      <c r="CZ17" s="9">
        <v>554</v>
      </c>
      <c r="DA17" s="9">
        <v>555</v>
      </c>
      <c r="DB17" s="9">
        <v>556</v>
      </c>
      <c r="DC17" s="9">
        <v>557</v>
      </c>
      <c r="DD17" s="9">
        <v>558</v>
      </c>
      <c r="DE17" s="9">
        <v>559</v>
      </c>
      <c r="DF17" s="9">
        <v>560</v>
      </c>
      <c r="DG17" s="9">
        <v>561</v>
      </c>
      <c r="DH17" s="9">
        <v>562</v>
      </c>
      <c r="DI17" s="9">
        <v>563</v>
      </c>
      <c r="DJ17" s="9">
        <v>564</v>
      </c>
      <c r="DK17" s="9">
        <v>565</v>
      </c>
      <c r="DL17" s="9">
        <v>566</v>
      </c>
      <c r="DM17" s="9">
        <v>567</v>
      </c>
      <c r="DN17" s="9">
        <v>568</v>
      </c>
      <c r="DO17" s="9">
        <v>569</v>
      </c>
      <c r="DP17" s="9">
        <v>570</v>
      </c>
      <c r="DQ17" s="9">
        <v>571</v>
      </c>
      <c r="DR17" s="9">
        <v>572</v>
      </c>
      <c r="DS17" s="9">
        <v>573</v>
      </c>
      <c r="DT17" s="9">
        <v>574</v>
      </c>
      <c r="DU17" s="9">
        <v>575</v>
      </c>
      <c r="DV17" s="9">
        <v>576</v>
      </c>
      <c r="DW17" s="9">
        <v>577</v>
      </c>
      <c r="DX17" s="9">
        <v>578</v>
      </c>
      <c r="DY17" s="9">
        <v>579</v>
      </c>
      <c r="EH17" s="1"/>
      <c r="EI17" s="1"/>
      <c r="EJ17" s="1"/>
      <c r="EK17" s="1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</row>
    <row r="18" spans="1:153" x14ac:dyDescent="0.2">
      <c r="A18" s="1"/>
      <c r="B18" s="1"/>
      <c r="C18" s="1"/>
      <c r="D18" s="1"/>
      <c r="E18" s="1"/>
      <c r="F18" s="1"/>
      <c r="G18" s="1"/>
      <c r="H18" s="29"/>
      <c r="I18" s="1"/>
      <c r="J18" s="1"/>
      <c r="K18" s="1"/>
      <c r="L18" s="1"/>
      <c r="M18" s="29"/>
      <c r="N18" s="10">
        <v>38</v>
      </c>
      <c r="O18" s="12" t="e">
        <v>#N/A</v>
      </c>
      <c r="P18" s="12" t="e">
        <v>#N/A</v>
      </c>
      <c r="Q18" s="12" t="e">
        <v>#N/A</v>
      </c>
      <c r="R18" s="12" t="e">
        <v>#N/A</v>
      </c>
      <c r="S18" s="12" t="e">
        <v>#N/A</v>
      </c>
      <c r="T18" s="12" t="e">
        <v>#N/A</v>
      </c>
      <c r="U18" s="12" t="e">
        <v>#N/A</v>
      </c>
      <c r="V18" s="12" t="e">
        <v>#N/A</v>
      </c>
      <c r="W18" s="12" t="e">
        <v>#N/A</v>
      </c>
      <c r="X18" s="12" t="e">
        <v>#N/A</v>
      </c>
      <c r="Y18" s="12" t="e">
        <v>#N/A</v>
      </c>
      <c r="Z18" s="12" t="e">
        <v>#N/A</v>
      </c>
      <c r="AA18" s="12" t="e">
        <v>#N/A</v>
      </c>
      <c r="AB18" s="4">
        <v>481</v>
      </c>
      <c r="AC18" s="4">
        <v>482</v>
      </c>
      <c r="AD18" s="4">
        <v>483</v>
      </c>
      <c r="AE18" s="4">
        <v>484</v>
      </c>
      <c r="AF18" s="4">
        <v>485</v>
      </c>
      <c r="AG18" s="4">
        <v>486</v>
      </c>
      <c r="AH18" s="4">
        <v>487</v>
      </c>
      <c r="AI18" s="4">
        <v>488</v>
      </c>
      <c r="AJ18" s="4">
        <v>489</v>
      </c>
      <c r="AK18" s="4">
        <v>490</v>
      </c>
      <c r="AL18" s="4">
        <v>491</v>
      </c>
      <c r="AM18" s="4">
        <v>492</v>
      </c>
      <c r="AN18" s="4">
        <v>493</v>
      </c>
      <c r="AO18" s="4">
        <v>494</v>
      </c>
      <c r="AP18" s="4">
        <v>495</v>
      </c>
      <c r="AQ18" s="4">
        <v>496</v>
      </c>
      <c r="AR18" s="4">
        <v>497</v>
      </c>
      <c r="AS18" s="4">
        <v>498</v>
      </c>
      <c r="AT18" s="4">
        <v>499</v>
      </c>
      <c r="AU18" s="4">
        <v>500</v>
      </c>
      <c r="AV18" s="4">
        <v>501</v>
      </c>
      <c r="AW18" s="4">
        <v>502</v>
      </c>
      <c r="AX18" s="4">
        <v>503</v>
      </c>
      <c r="AY18" s="4">
        <v>504</v>
      </c>
      <c r="AZ18" s="4">
        <v>505</v>
      </c>
      <c r="BA18" s="4">
        <v>506</v>
      </c>
      <c r="BB18" s="4">
        <v>507</v>
      </c>
      <c r="BC18" s="4">
        <v>508</v>
      </c>
      <c r="BD18" s="4">
        <v>509</v>
      </c>
      <c r="BE18" s="4">
        <v>510</v>
      </c>
      <c r="BF18" s="4">
        <v>511</v>
      </c>
      <c r="BG18" s="4">
        <v>512</v>
      </c>
      <c r="BH18" s="4">
        <v>513</v>
      </c>
      <c r="BI18" s="4">
        <v>514</v>
      </c>
      <c r="BJ18" s="4">
        <v>515</v>
      </c>
      <c r="BK18" s="4">
        <v>516</v>
      </c>
      <c r="BL18" s="4">
        <v>517</v>
      </c>
      <c r="BM18" s="4">
        <v>518</v>
      </c>
      <c r="BN18" s="4">
        <v>519</v>
      </c>
      <c r="BO18" s="4">
        <v>520</v>
      </c>
      <c r="BP18" s="4">
        <v>521</v>
      </c>
      <c r="BQ18" s="4">
        <v>522</v>
      </c>
      <c r="BR18" s="4">
        <v>523</v>
      </c>
      <c r="BS18" s="5"/>
      <c r="BT18" s="6"/>
      <c r="BU18" s="10">
        <v>38</v>
      </c>
      <c r="BV18" s="12" t="e">
        <v>#N/A</v>
      </c>
      <c r="BW18" s="12" t="e">
        <v>#N/A</v>
      </c>
      <c r="BX18" s="12" t="e">
        <v>#N/A</v>
      </c>
      <c r="BY18" s="12" t="e">
        <v>#N/A</v>
      </c>
      <c r="BZ18" s="12" t="e">
        <v>#N/A</v>
      </c>
      <c r="CA18" s="12" t="e">
        <v>#N/A</v>
      </c>
      <c r="CB18" s="12" t="e">
        <v>#N/A</v>
      </c>
      <c r="CC18" s="12" t="e">
        <v>#N/A</v>
      </c>
      <c r="CD18" s="12" t="e">
        <v>#N/A</v>
      </c>
      <c r="CE18" s="12" t="e">
        <v>#N/A</v>
      </c>
      <c r="CF18" s="12" t="e">
        <v>#N/A</v>
      </c>
      <c r="CG18" s="12" t="e">
        <v>#N/A</v>
      </c>
      <c r="CH18" s="12" t="e">
        <v>#N/A</v>
      </c>
      <c r="CI18" s="9">
        <v>536</v>
      </c>
      <c r="CJ18" s="9">
        <v>537</v>
      </c>
      <c r="CK18" s="9">
        <v>538</v>
      </c>
      <c r="CL18" s="9">
        <v>539</v>
      </c>
      <c r="CM18" s="9">
        <v>540</v>
      </c>
      <c r="CN18" s="9">
        <v>541</v>
      </c>
      <c r="CO18" s="9">
        <v>542</v>
      </c>
      <c r="CP18" s="9">
        <v>543</v>
      </c>
      <c r="CQ18" s="9">
        <v>544</v>
      </c>
      <c r="CR18" s="9">
        <v>545</v>
      </c>
      <c r="CS18" s="9">
        <v>546</v>
      </c>
      <c r="CT18" s="9">
        <v>547</v>
      </c>
      <c r="CU18" s="9">
        <v>548</v>
      </c>
      <c r="CV18" s="9">
        <v>549</v>
      </c>
      <c r="CW18" s="9">
        <v>550</v>
      </c>
      <c r="CX18" s="9">
        <v>551</v>
      </c>
      <c r="CY18" s="9">
        <v>552</v>
      </c>
      <c r="CZ18" s="9">
        <v>553</v>
      </c>
      <c r="DA18" s="9">
        <v>554</v>
      </c>
      <c r="DB18" s="9">
        <v>555</v>
      </c>
      <c r="DC18" s="9">
        <v>556</v>
      </c>
      <c r="DD18" s="9">
        <v>557</v>
      </c>
      <c r="DE18" s="9">
        <v>558</v>
      </c>
      <c r="DF18" s="9">
        <v>559</v>
      </c>
      <c r="DG18" s="9">
        <v>560</v>
      </c>
      <c r="DH18" s="9">
        <v>561</v>
      </c>
      <c r="DI18" s="9">
        <v>562</v>
      </c>
      <c r="DJ18" s="9">
        <v>563</v>
      </c>
      <c r="DK18" s="9">
        <v>564</v>
      </c>
      <c r="DL18" s="9">
        <v>565</v>
      </c>
      <c r="DM18" s="9">
        <v>566</v>
      </c>
      <c r="DN18" s="9">
        <v>567</v>
      </c>
      <c r="DO18" s="9">
        <v>568</v>
      </c>
      <c r="DP18" s="9">
        <v>569</v>
      </c>
      <c r="DQ18" s="9">
        <v>570</v>
      </c>
      <c r="DR18" s="9">
        <v>571</v>
      </c>
      <c r="DS18" s="9">
        <v>572</v>
      </c>
      <c r="DT18" s="9">
        <v>573</v>
      </c>
      <c r="DU18" s="9">
        <v>574</v>
      </c>
      <c r="DV18" s="9">
        <v>575</v>
      </c>
      <c r="DW18" s="9">
        <v>576</v>
      </c>
      <c r="DX18" s="9">
        <v>577</v>
      </c>
      <c r="DY18" s="9">
        <v>578</v>
      </c>
      <c r="EH18" s="1"/>
      <c r="EI18" s="1"/>
      <c r="EJ18" s="1"/>
      <c r="EK18" s="1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</row>
    <row r="19" spans="1:153" ht="18.75" x14ac:dyDescent="0.2">
      <c r="A19" s="43" t="s">
        <v>30</v>
      </c>
      <c r="B19" s="43"/>
      <c r="C19" s="1"/>
      <c r="D19" s="1"/>
      <c r="E19" s="1"/>
      <c r="F19" s="1"/>
      <c r="G19" s="1"/>
      <c r="H19" s="29"/>
      <c r="I19" s="1"/>
      <c r="J19" s="1"/>
      <c r="K19" s="1"/>
      <c r="L19" s="1"/>
      <c r="M19" s="29"/>
      <c r="N19" s="10">
        <v>39</v>
      </c>
      <c r="O19" s="12" t="e">
        <v>#N/A</v>
      </c>
      <c r="P19" s="12" t="e">
        <v>#N/A</v>
      </c>
      <c r="Q19" s="12" t="e">
        <v>#N/A</v>
      </c>
      <c r="R19" s="12" t="e">
        <v>#N/A</v>
      </c>
      <c r="S19" s="12" t="e">
        <v>#N/A</v>
      </c>
      <c r="T19" s="12" t="e">
        <v>#N/A</v>
      </c>
      <c r="U19" s="12" t="e">
        <v>#N/A</v>
      </c>
      <c r="V19" s="12" t="e">
        <v>#N/A</v>
      </c>
      <c r="W19" s="12" t="e">
        <v>#N/A</v>
      </c>
      <c r="X19" s="12" t="e">
        <v>#N/A</v>
      </c>
      <c r="Y19" s="12" t="e">
        <v>#N/A</v>
      </c>
      <c r="Z19" s="12" t="e">
        <v>#N/A</v>
      </c>
      <c r="AA19" s="12" t="e">
        <v>#N/A</v>
      </c>
      <c r="AB19" s="12" t="e">
        <v>#N/A</v>
      </c>
      <c r="AC19" s="4">
        <v>481</v>
      </c>
      <c r="AD19" s="4">
        <v>482</v>
      </c>
      <c r="AE19" s="4">
        <v>483</v>
      </c>
      <c r="AF19" s="4">
        <v>484</v>
      </c>
      <c r="AG19" s="4">
        <v>485</v>
      </c>
      <c r="AH19" s="4">
        <v>486</v>
      </c>
      <c r="AI19" s="4">
        <v>487</v>
      </c>
      <c r="AJ19" s="4">
        <v>488</v>
      </c>
      <c r="AK19" s="4">
        <v>489</v>
      </c>
      <c r="AL19" s="4">
        <v>490</v>
      </c>
      <c r="AM19" s="4">
        <v>491</v>
      </c>
      <c r="AN19" s="4">
        <v>492</v>
      </c>
      <c r="AO19" s="4">
        <v>493</v>
      </c>
      <c r="AP19" s="4">
        <v>494</v>
      </c>
      <c r="AQ19" s="4">
        <v>495</v>
      </c>
      <c r="AR19" s="4">
        <v>496</v>
      </c>
      <c r="AS19" s="4">
        <v>497</v>
      </c>
      <c r="AT19" s="4">
        <v>498</v>
      </c>
      <c r="AU19" s="4">
        <v>499</v>
      </c>
      <c r="AV19" s="4">
        <v>500</v>
      </c>
      <c r="AW19" s="4">
        <v>501</v>
      </c>
      <c r="AX19" s="4">
        <v>502</v>
      </c>
      <c r="AY19" s="4">
        <v>503</v>
      </c>
      <c r="AZ19" s="4">
        <v>504</v>
      </c>
      <c r="BA19" s="4">
        <v>505</v>
      </c>
      <c r="BB19" s="4">
        <v>506</v>
      </c>
      <c r="BC19" s="4">
        <v>507</v>
      </c>
      <c r="BD19" s="4">
        <v>508</v>
      </c>
      <c r="BE19" s="4">
        <v>509</v>
      </c>
      <c r="BF19" s="4">
        <v>510</v>
      </c>
      <c r="BG19" s="4">
        <v>511</v>
      </c>
      <c r="BH19" s="4">
        <v>512</v>
      </c>
      <c r="BI19" s="4">
        <v>513</v>
      </c>
      <c r="BJ19" s="4">
        <v>514</v>
      </c>
      <c r="BK19" s="4">
        <v>515</v>
      </c>
      <c r="BL19" s="4">
        <v>516</v>
      </c>
      <c r="BM19" s="4">
        <v>517</v>
      </c>
      <c r="BN19" s="4">
        <v>518</v>
      </c>
      <c r="BO19" s="4">
        <v>519</v>
      </c>
      <c r="BP19" s="4">
        <v>520</v>
      </c>
      <c r="BQ19" s="4">
        <v>521</v>
      </c>
      <c r="BR19" s="4">
        <v>522</v>
      </c>
      <c r="BS19" s="5"/>
      <c r="BT19" s="11"/>
      <c r="BU19" s="10">
        <v>39</v>
      </c>
      <c r="BV19" s="12" t="e">
        <v>#N/A</v>
      </c>
      <c r="BW19" s="12" t="e">
        <v>#N/A</v>
      </c>
      <c r="BX19" s="12" t="e">
        <v>#N/A</v>
      </c>
      <c r="BY19" s="12" t="e">
        <v>#N/A</v>
      </c>
      <c r="BZ19" s="12" t="e">
        <v>#N/A</v>
      </c>
      <c r="CA19" s="12" t="e">
        <v>#N/A</v>
      </c>
      <c r="CB19" s="12" t="e">
        <v>#N/A</v>
      </c>
      <c r="CC19" s="12" t="e">
        <v>#N/A</v>
      </c>
      <c r="CD19" s="12" t="e">
        <v>#N/A</v>
      </c>
      <c r="CE19" s="12" t="e">
        <v>#N/A</v>
      </c>
      <c r="CF19" s="12" t="e">
        <v>#N/A</v>
      </c>
      <c r="CG19" s="12" t="e">
        <v>#N/A</v>
      </c>
      <c r="CH19" s="12" t="e">
        <v>#N/A</v>
      </c>
      <c r="CI19" s="12" t="e">
        <v>#N/A</v>
      </c>
      <c r="CJ19" s="9">
        <v>536</v>
      </c>
      <c r="CK19" s="9">
        <v>537</v>
      </c>
      <c r="CL19" s="9">
        <v>538</v>
      </c>
      <c r="CM19" s="9">
        <v>539</v>
      </c>
      <c r="CN19" s="9">
        <v>540</v>
      </c>
      <c r="CO19" s="9">
        <v>541</v>
      </c>
      <c r="CP19" s="9">
        <v>542</v>
      </c>
      <c r="CQ19" s="9">
        <v>543</v>
      </c>
      <c r="CR19" s="9">
        <v>544</v>
      </c>
      <c r="CS19" s="9">
        <v>545</v>
      </c>
      <c r="CT19" s="9">
        <v>546</v>
      </c>
      <c r="CU19" s="9">
        <v>547</v>
      </c>
      <c r="CV19" s="9">
        <v>548</v>
      </c>
      <c r="CW19" s="9">
        <v>549</v>
      </c>
      <c r="CX19" s="9">
        <v>550</v>
      </c>
      <c r="CY19" s="9">
        <v>551</v>
      </c>
      <c r="CZ19" s="9">
        <v>552</v>
      </c>
      <c r="DA19" s="9">
        <v>553</v>
      </c>
      <c r="DB19" s="9">
        <v>554</v>
      </c>
      <c r="DC19" s="9">
        <v>555</v>
      </c>
      <c r="DD19" s="9">
        <v>556</v>
      </c>
      <c r="DE19" s="9">
        <v>557</v>
      </c>
      <c r="DF19" s="9">
        <v>558</v>
      </c>
      <c r="DG19" s="9">
        <v>559</v>
      </c>
      <c r="DH19" s="9">
        <v>560</v>
      </c>
      <c r="DI19" s="9">
        <v>561</v>
      </c>
      <c r="DJ19" s="9">
        <v>562</v>
      </c>
      <c r="DK19" s="9">
        <v>563</v>
      </c>
      <c r="DL19" s="9">
        <v>564</v>
      </c>
      <c r="DM19" s="9">
        <v>565</v>
      </c>
      <c r="DN19" s="9">
        <v>566</v>
      </c>
      <c r="DO19" s="9">
        <v>567</v>
      </c>
      <c r="DP19" s="9">
        <v>568</v>
      </c>
      <c r="DQ19" s="9">
        <v>569</v>
      </c>
      <c r="DR19" s="9">
        <v>570</v>
      </c>
      <c r="DS19" s="9">
        <v>571</v>
      </c>
      <c r="DT19" s="9">
        <v>572</v>
      </c>
      <c r="DU19" s="9">
        <v>573</v>
      </c>
      <c r="DV19" s="9">
        <v>574</v>
      </c>
      <c r="DW19" s="9">
        <v>575</v>
      </c>
      <c r="DX19" s="9">
        <v>576</v>
      </c>
      <c r="DY19" s="9">
        <v>577</v>
      </c>
      <c r="EH19" s="1"/>
      <c r="EI19" s="1"/>
      <c r="EJ19" s="1"/>
      <c r="EK19" s="1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</row>
    <row r="20" spans="1:153" x14ac:dyDescent="0.2">
      <c r="A20" s="1"/>
      <c r="B20" s="1"/>
      <c r="C20" s="1"/>
      <c r="D20" s="1"/>
      <c r="E20" s="1"/>
      <c r="F20" s="1"/>
      <c r="G20" s="1"/>
      <c r="H20" s="29"/>
      <c r="I20" s="1"/>
      <c r="J20" s="1"/>
      <c r="K20" s="1"/>
      <c r="L20" s="1"/>
      <c r="M20" s="29"/>
      <c r="N20" s="10">
        <v>40</v>
      </c>
      <c r="O20" s="12" t="e">
        <v>#N/A</v>
      </c>
      <c r="P20" s="12" t="e">
        <v>#N/A</v>
      </c>
      <c r="Q20" s="12" t="e">
        <v>#N/A</v>
      </c>
      <c r="R20" s="12" t="e">
        <v>#N/A</v>
      </c>
      <c r="S20" s="12" t="e">
        <v>#N/A</v>
      </c>
      <c r="T20" s="12" t="e">
        <v>#N/A</v>
      </c>
      <c r="U20" s="12" t="e">
        <v>#N/A</v>
      </c>
      <c r="V20" s="12" t="e">
        <v>#N/A</v>
      </c>
      <c r="W20" s="12" t="e">
        <v>#N/A</v>
      </c>
      <c r="X20" s="12" t="e">
        <v>#N/A</v>
      </c>
      <c r="Y20" s="12" t="e">
        <v>#N/A</v>
      </c>
      <c r="Z20" s="12" t="e">
        <v>#N/A</v>
      </c>
      <c r="AA20" s="12" t="e">
        <v>#N/A</v>
      </c>
      <c r="AB20" s="12" t="e">
        <v>#N/A</v>
      </c>
      <c r="AC20" s="12" t="e">
        <v>#N/A</v>
      </c>
      <c r="AD20" s="4">
        <v>481</v>
      </c>
      <c r="AE20" s="4">
        <v>482</v>
      </c>
      <c r="AF20" s="4">
        <v>483</v>
      </c>
      <c r="AG20" s="4">
        <v>484</v>
      </c>
      <c r="AH20" s="4">
        <v>485</v>
      </c>
      <c r="AI20" s="4">
        <v>486</v>
      </c>
      <c r="AJ20" s="4">
        <v>487</v>
      </c>
      <c r="AK20" s="4">
        <v>488</v>
      </c>
      <c r="AL20" s="4">
        <v>489</v>
      </c>
      <c r="AM20" s="4">
        <v>490</v>
      </c>
      <c r="AN20" s="4">
        <v>491</v>
      </c>
      <c r="AO20" s="4">
        <v>492</v>
      </c>
      <c r="AP20" s="4">
        <v>493</v>
      </c>
      <c r="AQ20" s="4">
        <v>494</v>
      </c>
      <c r="AR20" s="4">
        <v>495</v>
      </c>
      <c r="AS20" s="4">
        <v>496</v>
      </c>
      <c r="AT20" s="4">
        <v>497</v>
      </c>
      <c r="AU20" s="4">
        <v>498</v>
      </c>
      <c r="AV20" s="4">
        <v>499</v>
      </c>
      <c r="AW20" s="4">
        <v>500</v>
      </c>
      <c r="AX20" s="4">
        <v>501</v>
      </c>
      <c r="AY20" s="4">
        <v>502</v>
      </c>
      <c r="AZ20" s="4">
        <v>503</v>
      </c>
      <c r="BA20" s="4">
        <v>504</v>
      </c>
      <c r="BB20" s="4">
        <v>505</v>
      </c>
      <c r="BC20" s="4">
        <v>506</v>
      </c>
      <c r="BD20" s="4">
        <v>507</v>
      </c>
      <c r="BE20" s="4">
        <v>508</v>
      </c>
      <c r="BF20" s="4">
        <v>509</v>
      </c>
      <c r="BG20" s="4">
        <v>510</v>
      </c>
      <c r="BH20" s="4">
        <v>511</v>
      </c>
      <c r="BI20" s="4">
        <v>512</v>
      </c>
      <c r="BJ20" s="4">
        <v>513</v>
      </c>
      <c r="BK20" s="4">
        <v>514</v>
      </c>
      <c r="BL20" s="4">
        <v>515</v>
      </c>
      <c r="BM20" s="4">
        <v>516</v>
      </c>
      <c r="BN20" s="4">
        <v>517</v>
      </c>
      <c r="BO20" s="4">
        <v>518</v>
      </c>
      <c r="BP20" s="4">
        <v>519</v>
      </c>
      <c r="BQ20" s="4">
        <v>520</v>
      </c>
      <c r="BR20" s="4">
        <v>521</v>
      </c>
      <c r="BS20" s="5"/>
      <c r="BT20" s="6"/>
      <c r="BU20" s="10">
        <v>40</v>
      </c>
      <c r="BV20" s="12" t="e">
        <v>#N/A</v>
      </c>
      <c r="BW20" s="12" t="e">
        <v>#N/A</v>
      </c>
      <c r="BX20" s="12" t="e">
        <v>#N/A</v>
      </c>
      <c r="BY20" s="12" t="e">
        <v>#N/A</v>
      </c>
      <c r="BZ20" s="12" t="e">
        <v>#N/A</v>
      </c>
      <c r="CA20" s="12" t="e">
        <v>#N/A</v>
      </c>
      <c r="CB20" s="12" t="e">
        <v>#N/A</v>
      </c>
      <c r="CC20" s="12" t="e">
        <v>#N/A</v>
      </c>
      <c r="CD20" s="12" t="e">
        <v>#N/A</v>
      </c>
      <c r="CE20" s="12" t="e">
        <v>#N/A</v>
      </c>
      <c r="CF20" s="12" t="e">
        <v>#N/A</v>
      </c>
      <c r="CG20" s="12" t="e">
        <v>#N/A</v>
      </c>
      <c r="CH20" s="12" t="e">
        <v>#N/A</v>
      </c>
      <c r="CI20" s="12" t="e">
        <v>#N/A</v>
      </c>
      <c r="CJ20" s="12" t="e">
        <v>#N/A</v>
      </c>
      <c r="CK20" s="9">
        <v>536</v>
      </c>
      <c r="CL20" s="9">
        <v>537</v>
      </c>
      <c r="CM20" s="9">
        <v>538</v>
      </c>
      <c r="CN20" s="9">
        <v>539</v>
      </c>
      <c r="CO20" s="9">
        <v>540</v>
      </c>
      <c r="CP20" s="9">
        <v>541</v>
      </c>
      <c r="CQ20" s="9">
        <v>542</v>
      </c>
      <c r="CR20" s="9">
        <v>543</v>
      </c>
      <c r="CS20" s="9">
        <v>544</v>
      </c>
      <c r="CT20" s="9">
        <v>545</v>
      </c>
      <c r="CU20" s="9">
        <v>546</v>
      </c>
      <c r="CV20" s="9">
        <v>547</v>
      </c>
      <c r="CW20" s="9">
        <v>548</v>
      </c>
      <c r="CX20" s="9">
        <v>549</v>
      </c>
      <c r="CY20" s="9">
        <v>550</v>
      </c>
      <c r="CZ20" s="9">
        <v>551</v>
      </c>
      <c r="DA20" s="9">
        <v>552</v>
      </c>
      <c r="DB20" s="9">
        <v>553</v>
      </c>
      <c r="DC20" s="9">
        <v>554</v>
      </c>
      <c r="DD20" s="9">
        <v>555</v>
      </c>
      <c r="DE20" s="9">
        <v>556</v>
      </c>
      <c r="DF20" s="9">
        <v>557</v>
      </c>
      <c r="DG20" s="9">
        <v>558</v>
      </c>
      <c r="DH20" s="9">
        <v>559</v>
      </c>
      <c r="DI20" s="9">
        <v>560</v>
      </c>
      <c r="DJ20" s="9">
        <v>561</v>
      </c>
      <c r="DK20" s="9">
        <v>562</v>
      </c>
      <c r="DL20" s="9">
        <v>563</v>
      </c>
      <c r="DM20" s="9">
        <v>564</v>
      </c>
      <c r="DN20" s="9">
        <v>565</v>
      </c>
      <c r="DO20" s="9">
        <v>566</v>
      </c>
      <c r="DP20" s="9">
        <v>567</v>
      </c>
      <c r="DQ20" s="9">
        <v>568</v>
      </c>
      <c r="DR20" s="9">
        <v>569</v>
      </c>
      <c r="DS20" s="9">
        <v>570</v>
      </c>
      <c r="DT20" s="9">
        <v>571</v>
      </c>
      <c r="DU20" s="9">
        <v>572</v>
      </c>
      <c r="DV20" s="9">
        <v>573</v>
      </c>
      <c r="DW20" s="9">
        <v>574</v>
      </c>
      <c r="DX20" s="9">
        <v>575</v>
      </c>
      <c r="DY20" s="9">
        <v>576</v>
      </c>
      <c r="EH20" s="1"/>
      <c r="EI20" s="1"/>
      <c r="EJ20" s="1"/>
      <c r="EK20" s="1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</row>
    <row r="21" spans="1:153" ht="26.25" x14ac:dyDescent="0.2">
      <c r="A21" s="13" t="s">
        <v>22</v>
      </c>
      <c r="B21" s="37">
        <f>SUM(B11-16)</f>
        <v>504</v>
      </c>
      <c r="C21" s="1"/>
      <c r="D21" s="1"/>
      <c r="E21" s="1"/>
      <c r="F21" s="1"/>
      <c r="G21" s="1"/>
      <c r="H21" s="29"/>
      <c r="I21" s="13" t="s">
        <v>2</v>
      </c>
      <c r="J21" s="18">
        <v>25</v>
      </c>
      <c r="K21" s="15" t="s">
        <v>11</v>
      </c>
      <c r="L21" s="1"/>
      <c r="M21" s="29"/>
      <c r="N21" s="10">
        <v>41</v>
      </c>
      <c r="O21" s="12" t="e">
        <v>#N/A</v>
      </c>
      <c r="P21" s="12" t="e">
        <v>#N/A</v>
      </c>
      <c r="Q21" s="12" t="e">
        <v>#N/A</v>
      </c>
      <c r="R21" s="12" t="e">
        <v>#N/A</v>
      </c>
      <c r="S21" s="12" t="e">
        <v>#N/A</v>
      </c>
      <c r="T21" s="12" t="e">
        <v>#N/A</v>
      </c>
      <c r="U21" s="12" t="e">
        <v>#N/A</v>
      </c>
      <c r="V21" s="12" t="e">
        <v>#N/A</v>
      </c>
      <c r="W21" s="12" t="e">
        <v>#N/A</v>
      </c>
      <c r="X21" s="12" t="e">
        <v>#N/A</v>
      </c>
      <c r="Y21" s="12" t="e">
        <v>#N/A</v>
      </c>
      <c r="Z21" s="12" t="e">
        <v>#N/A</v>
      </c>
      <c r="AA21" s="12" t="e">
        <v>#N/A</v>
      </c>
      <c r="AB21" s="12" t="e">
        <v>#N/A</v>
      </c>
      <c r="AC21" s="12" t="e">
        <v>#N/A</v>
      </c>
      <c r="AD21" s="12" t="e">
        <v>#N/A</v>
      </c>
      <c r="AE21" s="4">
        <v>481</v>
      </c>
      <c r="AF21" s="4">
        <v>482</v>
      </c>
      <c r="AG21" s="4">
        <v>483</v>
      </c>
      <c r="AH21" s="4">
        <v>484</v>
      </c>
      <c r="AI21" s="4">
        <v>485</v>
      </c>
      <c r="AJ21" s="4">
        <v>486</v>
      </c>
      <c r="AK21" s="4">
        <v>487</v>
      </c>
      <c r="AL21" s="4">
        <v>488</v>
      </c>
      <c r="AM21" s="4">
        <v>489</v>
      </c>
      <c r="AN21" s="4">
        <v>490</v>
      </c>
      <c r="AO21" s="4">
        <v>491</v>
      </c>
      <c r="AP21" s="4">
        <v>492</v>
      </c>
      <c r="AQ21" s="4">
        <v>493</v>
      </c>
      <c r="AR21" s="4">
        <v>494</v>
      </c>
      <c r="AS21" s="4">
        <v>495</v>
      </c>
      <c r="AT21" s="4">
        <v>496</v>
      </c>
      <c r="AU21" s="4">
        <v>497</v>
      </c>
      <c r="AV21" s="4">
        <v>498</v>
      </c>
      <c r="AW21" s="4">
        <v>499</v>
      </c>
      <c r="AX21" s="4">
        <v>500</v>
      </c>
      <c r="AY21" s="4">
        <v>501</v>
      </c>
      <c r="AZ21" s="4">
        <v>502</v>
      </c>
      <c r="BA21" s="4">
        <v>503</v>
      </c>
      <c r="BB21" s="4">
        <v>504</v>
      </c>
      <c r="BC21" s="4">
        <v>505</v>
      </c>
      <c r="BD21" s="4">
        <v>506</v>
      </c>
      <c r="BE21" s="4">
        <v>507</v>
      </c>
      <c r="BF21" s="4">
        <v>508</v>
      </c>
      <c r="BG21" s="4">
        <v>509</v>
      </c>
      <c r="BH21" s="4">
        <v>510</v>
      </c>
      <c r="BI21" s="4">
        <v>511</v>
      </c>
      <c r="BJ21" s="4">
        <v>512</v>
      </c>
      <c r="BK21" s="4">
        <v>513</v>
      </c>
      <c r="BL21" s="4">
        <v>514</v>
      </c>
      <c r="BM21" s="4">
        <v>515</v>
      </c>
      <c r="BN21" s="4">
        <v>516</v>
      </c>
      <c r="BO21" s="4">
        <v>517</v>
      </c>
      <c r="BP21" s="4">
        <v>518</v>
      </c>
      <c r="BQ21" s="4">
        <v>519</v>
      </c>
      <c r="BR21" s="4">
        <v>520</v>
      </c>
      <c r="BS21" s="5"/>
      <c r="BT21" s="11"/>
      <c r="BU21" s="10">
        <v>41</v>
      </c>
      <c r="BV21" s="12" t="e">
        <v>#N/A</v>
      </c>
      <c r="BW21" s="12" t="e">
        <v>#N/A</v>
      </c>
      <c r="BX21" s="12" t="e">
        <v>#N/A</v>
      </c>
      <c r="BY21" s="12" t="e">
        <v>#N/A</v>
      </c>
      <c r="BZ21" s="12" t="e">
        <v>#N/A</v>
      </c>
      <c r="CA21" s="12" t="e">
        <v>#N/A</v>
      </c>
      <c r="CB21" s="12" t="e">
        <v>#N/A</v>
      </c>
      <c r="CC21" s="12" t="e">
        <v>#N/A</v>
      </c>
      <c r="CD21" s="12" t="e">
        <v>#N/A</v>
      </c>
      <c r="CE21" s="12" t="e">
        <v>#N/A</v>
      </c>
      <c r="CF21" s="12" t="e">
        <v>#N/A</v>
      </c>
      <c r="CG21" s="12" t="e">
        <v>#N/A</v>
      </c>
      <c r="CH21" s="12" t="e">
        <v>#N/A</v>
      </c>
      <c r="CI21" s="12" t="e">
        <v>#N/A</v>
      </c>
      <c r="CJ21" s="12" t="e">
        <v>#N/A</v>
      </c>
      <c r="CK21" s="12" t="e">
        <v>#N/A</v>
      </c>
      <c r="CL21" s="9">
        <v>536</v>
      </c>
      <c r="CM21" s="9">
        <v>537</v>
      </c>
      <c r="CN21" s="9">
        <v>538</v>
      </c>
      <c r="CO21" s="9">
        <v>539</v>
      </c>
      <c r="CP21" s="9">
        <v>540</v>
      </c>
      <c r="CQ21" s="9">
        <v>541</v>
      </c>
      <c r="CR21" s="9">
        <v>542</v>
      </c>
      <c r="CS21" s="9">
        <v>543</v>
      </c>
      <c r="CT21" s="9">
        <v>544</v>
      </c>
      <c r="CU21" s="9">
        <v>545</v>
      </c>
      <c r="CV21" s="9">
        <v>546</v>
      </c>
      <c r="CW21" s="9">
        <v>547</v>
      </c>
      <c r="CX21" s="9">
        <v>548</v>
      </c>
      <c r="CY21" s="9">
        <v>549</v>
      </c>
      <c r="CZ21" s="9">
        <v>550</v>
      </c>
      <c r="DA21" s="9">
        <v>551</v>
      </c>
      <c r="DB21" s="9">
        <v>552</v>
      </c>
      <c r="DC21" s="9">
        <v>553</v>
      </c>
      <c r="DD21" s="9">
        <v>554</v>
      </c>
      <c r="DE21" s="9">
        <v>555</v>
      </c>
      <c r="DF21" s="9">
        <v>556</v>
      </c>
      <c r="DG21" s="9">
        <v>557</v>
      </c>
      <c r="DH21" s="9">
        <v>558</v>
      </c>
      <c r="DI21" s="9">
        <v>559</v>
      </c>
      <c r="DJ21" s="9">
        <v>560</v>
      </c>
      <c r="DK21" s="9">
        <v>561</v>
      </c>
      <c r="DL21" s="9">
        <v>562</v>
      </c>
      <c r="DM21" s="9">
        <v>563</v>
      </c>
      <c r="DN21" s="9">
        <v>564</v>
      </c>
      <c r="DO21" s="9">
        <v>565</v>
      </c>
      <c r="DP21" s="9">
        <v>566</v>
      </c>
      <c r="DQ21" s="9">
        <v>567</v>
      </c>
      <c r="DR21" s="9">
        <v>568</v>
      </c>
      <c r="DS21" s="9">
        <v>569</v>
      </c>
      <c r="DT21" s="9">
        <v>570</v>
      </c>
      <c r="DU21" s="9">
        <v>571</v>
      </c>
      <c r="DV21" s="9">
        <v>572</v>
      </c>
      <c r="DW21" s="9">
        <v>573</v>
      </c>
      <c r="DX21" s="9">
        <v>574</v>
      </c>
      <c r="DY21" s="9">
        <v>575</v>
      </c>
      <c r="EH21" s="1"/>
      <c r="EI21" s="1"/>
      <c r="EJ21" s="1"/>
      <c r="EK21" s="1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</row>
    <row r="22" spans="1:153" ht="26.25" x14ac:dyDescent="0.2">
      <c r="A22" s="13" t="s">
        <v>23</v>
      </c>
      <c r="B22" s="38">
        <f>SUM(B11+4)</f>
        <v>524</v>
      </c>
      <c r="C22" s="41" t="s">
        <v>29</v>
      </c>
      <c r="D22" s="1"/>
      <c r="E22" s="1"/>
      <c r="F22" s="1"/>
      <c r="G22" s="1"/>
      <c r="H22" s="29"/>
      <c r="I22" s="13" t="s">
        <v>3</v>
      </c>
      <c r="J22" s="19">
        <v>60</v>
      </c>
      <c r="K22" s="15" t="s">
        <v>11</v>
      </c>
      <c r="L22" s="1"/>
      <c r="M22" s="29"/>
      <c r="N22" s="10">
        <v>42</v>
      </c>
      <c r="O22" s="12" t="e">
        <v>#N/A</v>
      </c>
      <c r="P22" s="12" t="e">
        <v>#N/A</v>
      </c>
      <c r="Q22" s="12" t="e">
        <v>#N/A</v>
      </c>
      <c r="R22" s="12" t="e">
        <v>#N/A</v>
      </c>
      <c r="S22" s="12" t="e">
        <v>#N/A</v>
      </c>
      <c r="T22" s="12" t="e">
        <v>#N/A</v>
      </c>
      <c r="U22" s="12" t="e">
        <v>#N/A</v>
      </c>
      <c r="V22" s="12" t="e">
        <v>#N/A</v>
      </c>
      <c r="W22" s="12" t="e">
        <v>#N/A</v>
      </c>
      <c r="X22" s="12" t="e">
        <v>#N/A</v>
      </c>
      <c r="Y22" s="12" t="e">
        <v>#N/A</v>
      </c>
      <c r="Z22" s="12" t="e">
        <v>#N/A</v>
      </c>
      <c r="AA22" s="12" t="e">
        <v>#N/A</v>
      </c>
      <c r="AB22" s="12" t="e">
        <v>#N/A</v>
      </c>
      <c r="AC22" s="12" t="e">
        <v>#N/A</v>
      </c>
      <c r="AD22" s="12" t="e">
        <v>#N/A</v>
      </c>
      <c r="AE22" s="12" t="e">
        <v>#N/A</v>
      </c>
      <c r="AF22" s="4">
        <v>481</v>
      </c>
      <c r="AG22" s="4">
        <v>482</v>
      </c>
      <c r="AH22" s="4">
        <v>483</v>
      </c>
      <c r="AI22" s="4">
        <v>484</v>
      </c>
      <c r="AJ22" s="4">
        <v>485</v>
      </c>
      <c r="AK22" s="4">
        <v>486</v>
      </c>
      <c r="AL22" s="4">
        <v>487</v>
      </c>
      <c r="AM22" s="4">
        <v>488</v>
      </c>
      <c r="AN22" s="4">
        <v>489</v>
      </c>
      <c r="AO22" s="4">
        <v>490</v>
      </c>
      <c r="AP22" s="4">
        <v>491</v>
      </c>
      <c r="AQ22" s="4">
        <v>492</v>
      </c>
      <c r="AR22" s="4">
        <v>493</v>
      </c>
      <c r="AS22" s="4">
        <v>494</v>
      </c>
      <c r="AT22" s="4">
        <v>495</v>
      </c>
      <c r="AU22" s="4">
        <v>496</v>
      </c>
      <c r="AV22" s="4">
        <v>497</v>
      </c>
      <c r="AW22" s="4">
        <v>498</v>
      </c>
      <c r="AX22" s="4">
        <v>499</v>
      </c>
      <c r="AY22" s="4">
        <v>500</v>
      </c>
      <c r="AZ22" s="4">
        <v>501</v>
      </c>
      <c r="BA22" s="4">
        <v>502</v>
      </c>
      <c r="BB22" s="4">
        <v>503</v>
      </c>
      <c r="BC22" s="4">
        <v>504</v>
      </c>
      <c r="BD22" s="4">
        <v>505</v>
      </c>
      <c r="BE22" s="4">
        <v>506</v>
      </c>
      <c r="BF22" s="4">
        <v>507</v>
      </c>
      <c r="BG22" s="4">
        <v>508</v>
      </c>
      <c r="BH22" s="4">
        <v>509</v>
      </c>
      <c r="BI22" s="4">
        <v>510</v>
      </c>
      <c r="BJ22" s="4">
        <v>511</v>
      </c>
      <c r="BK22" s="4">
        <v>512</v>
      </c>
      <c r="BL22" s="4">
        <v>513</v>
      </c>
      <c r="BM22" s="4">
        <v>514</v>
      </c>
      <c r="BN22" s="4">
        <v>515</v>
      </c>
      <c r="BO22" s="4">
        <v>516</v>
      </c>
      <c r="BP22" s="4">
        <v>517</v>
      </c>
      <c r="BQ22" s="4">
        <v>518</v>
      </c>
      <c r="BR22" s="4">
        <v>519</v>
      </c>
      <c r="BS22" s="5"/>
      <c r="BT22" s="6"/>
      <c r="BU22" s="10">
        <v>42</v>
      </c>
      <c r="BV22" s="12" t="e">
        <v>#N/A</v>
      </c>
      <c r="BW22" s="12" t="e">
        <v>#N/A</v>
      </c>
      <c r="BX22" s="12" t="e">
        <v>#N/A</v>
      </c>
      <c r="BY22" s="12" t="e">
        <v>#N/A</v>
      </c>
      <c r="BZ22" s="12" t="e">
        <v>#N/A</v>
      </c>
      <c r="CA22" s="12" t="e">
        <v>#N/A</v>
      </c>
      <c r="CB22" s="12" t="e">
        <v>#N/A</v>
      </c>
      <c r="CC22" s="12" t="e">
        <v>#N/A</v>
      </c>
      <c r="CD22" s="12" t="e">
        <v>#N/A</v>
      </c>
      <c r="CE22" s="12" t="e">
        <v>#N/A</v>
      </c>
      <c r="CF22" s="12" t="e">
        <v>#N/A</v>
      </c>
      <c r="CG22" s="12" t="e">
        <v>#N/A</v>
      </c>
      <c r="CH22" s="12" t="e">
        <v>#N/A</v>
      </c>
      <c r="CI22" s="12" t="e">
        <v>#N/A</v>
      </c>
      <c r="CJ22" s="12" t="e">
        <v>#N/A</v>
      </c>
      <c r="CK22" s="12" t="e">
        <v>#N/A</v>
      </c>
      <c r="CL22" s="12" t="e">
        <v>#N/A</v>
      </c>
      <c r="CM22" s="9">
        <v>536</v>
      </c>
      <c r="CN22" s="9">
        <v>537</v>
      </c>
      <c r="CO22" s="9">
        <v>538</v>
      </c>
      <c r="CP22" s="9">
        <v>539</v>
      </c>
      <c r="CQ22" s="9">
        <v>540</v>
      </c>
      <c r="CR22" s="9">
        <v>541</v>
      </c>
      <c r="CS22" s="9">
        <v>542</v>
      </c>
      <c r="CT22" s="9">
        <v>543</v>
      </c>
      <c r="CU22" s="9">
        <v>544</v>
      </c>
      <c r="CV22" s="9">
        <v>545</v>
      </c>
      <c r="CW22" s="9">
        <v>546</v>
      </c>
      <c r="CX22" s="9">
        <v>547</v>
      </c>
      <c r="CY22" s="9">
        <v>548</v>
      </c>
      <c r="CZ22" s="9">
        <v>549</v>
      </c>
      <c r="DA22" s="9">
        <v>550</v>
      </c>
      <c r="DB22" s="9">
        <v>551</v>
      </c>
      <c r="DC22" s="9">
        <v>552</v>
      </c>
      <c r="DD22" s="9">
        <v>553</v>
      </c>
      <c r="DE22" s="9">
        <v>554</v>
      </c>
      <c r="DF22" s="9">
        <v>555</v>
      </c>
      <c r="DG22" s="9">
        <v>556</v>
      </c>
      <c r="DH22" s="9">
        <v>557</v>
      </c>
      <c r="DI22" s="9">
        <v>558</v>
      </c>
      <c r="DJ22" s="9">
        <v>559</v>
      </c>
      <c r="DK22" s="9">
        <v>560</v>
      </c>
      <c r="DL22" s="9">
        <v>561</v>
      </c>
      <c r="DM22" s="9">
        <v>562</v>
      </c>
      <c r="DN22" s="9">
        <v>563</v>
      </c>
      <c r="DO22" s="9">
        <v>564</v>
      </c>
      <c r="DP22" s="9">
        <v>565</v>
      </c>
      <c r="DQ22" s="9">
        <v>566</v>
      </c>
      <c r="DR22" s="9">
        <v>567</v>
      </c>
      <c r="DS22" s="9">
        <v>568</v>
      </c>
      <c r="DT22" s="9">
        <v>569</v>
      </c>
      <c r="DU22" s="9">
        <v>570</v>
      </c>
      <c r="DV22" s="9">
        <v>571</v>
      </c>
      <c r="DW22" s="9">
        <v>572</v>
      </c>
      <c r="DX22" s="9">
        <v>573</v>
      </c>
      <c r="DY22" s="9">
        <v>574</v>
      </c>
      <c r="EH22" s="1"/>
      <c r="EI22" s="1"/>
      <c r="EJ22" s="1"/>
      <c r="EK22" s="1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</row>
    <row r="23" spans="1:153" ht="26.25" x14ac:dyDescent="0.2">
      <c r="A23" s="13" t="s">
        <v>24</v>
      </c>
      <c r="B23" s="39">
        <f>SUM(B13+208)</f>
        <v>1008</v>
      </c>
      <c r="C23" s="1"/>
      <c r="D23" s="1"/>
      <c r="E23" s="1"/>
      <c r="F23" s="1"/>
      <c r="G23" s="1"/>
      <c r="H23" s="29"/>
      <c r="I23" s="13" t="s">
        <v>4</v>
      </c>
      <c r="J23" s="20">
        <v>600</v>
      </c>
      <c r="K23" s="15" t="s">
        <v>11</v>
      </c>
      <c r="L23" s="1"/>
      <c r="M23" s="29"/>
      <c r="N23" s="10">
        <v>43</v>
      </c>
      <c r="O23" s="12" t="e">
        <v>#N/A</v>
      </c>
      <c r="P23" s="12" t="e">
        <v>#N/A</v>
      </c>
      <c r="Q23" s="12" t="e">
        <v>#N/A</v>
      </c>
      <c r="R23" s="12" t="e">
        <v>#N/A</v>
      </c>
      <c r="S23" s="12" t="e">
        <v>#N/A</v>
      </c>
      <c r="T23" s="12" t="e">
        <v>#N/A</v>
      </c>
      <c r="U23" s="12" t="e">
        <v>#N/A</v>
      </c>
      <c r="V23" s="12" t="e">
        <v>#N/A</v>
      </c>
      <c r="W23" s="12" t="e">
        <v>#N/A</v>
      </c>
      <c r="X23" s="12" t="e">
        <v>#N/A</v>
      </c>
      <c r="Y23" s="12" t="e">
        <v>#N/A</v>
      </c>
      <c r="Z23" s="12" t="e">
        <v>#N/A</v>
      </c>
      <c r="AA23" s="12" t="e">
        <v>#N/A</v>
      </c>
      <c r="AB23" s="12" t="e">
        <v>#N/A</v>
      </c>
      <c r="AC23" s="12" t="e">
        <v>#N/A</v>
      </c>
      <c r="AD23" s="12" t="e">
        <v>#N/A</v>
      </c>
      <c r="AE23" s="12" t="e">
        <v>#N/A</v>
      </c>
      <c r="AF23" s="12" t="e">
        <v>#N/A</v>
      </c>
      <c r="AG23" s="4">
        <v>481</v>
      </c>
      <c r="AH23" s="4">
        <v>482</v>
      </c>
      <c r="AI23" s="4">
        <v>483</v>
      </c>
      <c r="AJ23" s="4">
        <v>484</v>
      </c>
      <c r="AK23" s="4">
        <v>485</v>
      </c>
      <c r="AL23" s="4">
        <v>486</v>
      </c>
      <c r="AM23" s="4">
        <v>487</v>
      </c>
      <c r="AN23" s="4">
        <v>488</v>
      </c>
      <c r="AO23" s="4">
        <v>489</v>
      </c>
      <c r="AP23" s="4">
        <v>490</v>
      </c>
      <c r="AQ23" s="4">
        <v>491</v>
      </c>
      <c r="AR23" s="4">
        <v>492</v>
      </c>
      <c r="AS23" s="4">
        <v>493</v>
      </c>
      <c r="AT23" s="4">
        <v>494</v>
      </c>
      <c r="AU23" s="4">
        <v>495</v>
      </c>
      <c r="AV23" s="4">
        <v>496</v>
      </c>
      <c r="AW23" s="4">
        <v>497</v>
      </c>
      <c r="AX23" s="4">
        <v>498</v>
      </c>
      <c r="AY23" s="4">
        <v>499</v>
      </c>
      <c r="AZ23" s="4">
        <v>500</v>
      </c>
      <c r="BA23" s="4">
        <v>501</v>
      </c>
      <c r="BB23" s="4">
        <v>502</v>
      </c>
      <c r="BC23" s="4">
        <v>503</v>
      </c>
      <c r="BD23" s="4">
        <v>504</v>
      </c>
      <c r="BE23" s="4">
        <v>505</v>
      </c>
      <c r="BF23" s="4">
        <v>506</v>
      </c>
      <c r="BG23" s="4">
        <v>507</v>
      </c>
      <c r="BH23" s="4">
        <v>508</v>
      </c>
      <c r="BI23" s="4">
        <v>509</v>
      </c>
      <c r="BJ23" s="4">
        <v>510</v>
      </c>
      <c r="BK23" s="4">
        <v>511</v>
      </c>
      <c r="BL23" s="4">
        <v>512</v>
      </c>
      <c r="BM23" s="4">
        <v>513</v>
      </c>
      <c r="BN23" s="4">
        <v>514</v>
      </c>
      <c r="BO23" s="4">
        <v>515</v>
      </c>
      <c r="BP23" s="4">
        <v>516</v>
      </c>
      <c r="BQ23" s="4">
        <v>517</v>
      </c>
      <c r="BR23" s="4">
        <v>518</v>
      </c>
      <c r="BS23" s="5"/>
      <c r="BT23" s="11"/>
      <c r="BU23" s="10">
        <v>43</v>
      </c>
      <c r="BV23" s="12" t="e">
        <v>#N/A</v>
      </c>
      <c r="BW23" s="12" t="e">
        <v>#N/A</v>
      </c>
      <c r="BX23" s="12" t="e">
        <v>#N/A</v>
      </c>
      <c r="BY23" s="12" t="e">
        <v>#N/A</v>
      </c>
      <c r="BZ23" s="12" t="e">
        <v>#N/A</v>
      </c>
      <c r="CA23" s="12" t="e">
        <v>#N/A</v>
      </c>
      <c r="CB23" s="12" t="e">
        <v>#N/A</v>
      </c>
      <c r="CC23" s="12" t="e">
        <v>#N/A</v>
      </c>
      <c r="CD23" s="12" t="e">
        <v>#N/A</v>
      </c>
      <c r="CE23" s="12" t="e">
        <v>#N/A</v>
      </c>
      <c r="CF23" s="12" t="e">
        <v>#N/A</v>
      </c>
      <c r="CG23" s="12" t="e">
        <v>#N/A</v>
      </c>
      <c r="CH23" s="12" t="e">
        <v>#N/A</v>
      </c>
      <c r="CI23" s="12" t="e">
        <v>#N/A</v>
      </c>
      <c r="CJ23" s="12" t="e">
        <v>#N/A</v>
      </c>
      <c r="CK23" s="12" t="e">
        <v>#N/A</v>
      </c>
      <c r="CL23" s="12" t="e">
        <v>#N/A</v>
      </c>
      <c r="CM23" s="12" t="e">
        <v>#N/A</v>
      </c>
      <c r="CN23" s="9">
        <v>536</v>
      </c>
      <c r="CO23" s="9">
        <v>537</v>
      </c>
      <c r="CP23" s="9">
        <v>538</v>
      </c>
      <c r="CQ23" s="9">
        <v>539</v>
      </c>
      <c r="CR23" s="9">
        <v>540</v>
      </c>
      <c r="CS23" s="9">
        <v>541</v>
      </c>
      <c r="CT23" s="9">
        <v>542</v>
      </c>
      <c r="CU23" s="9">
        <v>543</v>
      </c>
      <c r="CV23" s="9">
        <v>544</v>
      </c>
      <c r="CW23" s="9">
        <v>545</v>
      </c>
      <c r="CX23" s="9">
        <v>546</v>
      </c>
      <c r="CY23" s="9">
        <v>547</v>
      </c>
      <c r="CZ23" s="9">
        <v>548</v>
      </c>
      <c r="DA23" s="9">
        <v>549</v>
      </c>
      <c r="DB23" s="9">
        <v>550</v>
      </c>
      <c r="DC23" s="9">
        <v>551</v>
      </c>
      <c r="DD23" s="9">
        <v>552</v>
      </c>
      <c r="DE23" s="9">
        <v>553</v>
      </c>
      <c r="DF23" s="9">
        <v>554</v>
      </c>
      <c r="DG23" s="9">
        <v>555</v>
      </c>
      <c r="DH23" s="9">
        <v>556</v>
      </c>
      <c r="DI23" s="9">
        <v>557</v>
      </c>
      <c r="DJ23" s="9">
        <v>558</v>
      </c>
      <c r="DK23" s="9">
        <v>559</v>
      </c>
      <c r="DL23" s="9">
        <v>560</v>
      </c>
      <c r="DM23" s="9">
        <v>561</v>
      </c>
      <c r="DN23" s="9">
        <v>562</v>
      </c>
      <c r="DO23" s="9">
        <v>563</v>
      </c>
      <c r="DP23" s="9">
        <v>564</v>
      </c>
      <c r="DQ23" s="9">
        <v>565</v>
      </c>
      <c r="DR23" s="9">
        <v>566</v>
      </c>
      <c r="DS23" s="9">
        <v>567</v>
      </c>
      <c r="DT23" s="9">
        <v>568</v>
      </c>
      <c r="DU23" s="9">
        <v>569</v>
      </c>
      <c r="DV23" s="9">
        <v>570</v>
      </c>
      <c r="DW23" s="9">
        <v>571</v>
      </c>
      <c r="DX23" s="9">
        <v>572</v>
      </c>
      <c r="DY23" s="9">
        <v>573</v>
      </c>
      <c r="EH23" s="1"/>
      <c r="EI23" s="1"/>
      <c r="EJ23" s="1"/>
      <c r="EK23" s="1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</row>
    <row r="24" spans="1:153" ht="19.5" x14ac:dyDescent="0.2">
      <c r="A24" s="1"/>
      <c r="B24" s="1"/>
      <c r="C24" s="1"/>
      <c r="D24" s="1"/>
      <c r="E24" s="1"/>
      <c r="F24" s="1"/>
      <c r="G24" s="1"/>
      <c r="H24" s="29"/>
      <c r="I24" s="44" t="str">
        <f>IF(ISNA(O34)=TRUE,"nicht möglich",IF($J$25&gt;54,"OK",IF($J$25&lt;55,"Distanz zu klein!"&amp;"  min. "&amp;VLOOKUP($J$21,$BU$37:$BV$65,2,FALSE))))</f>
        <v>OK</v>
      </c>
      <c r="J24" s="44"/>
      <c r="K24" s="44"/>
      <c r="L24" s="1"/>
      <c r="M24" s="29"/>
      <c r="N24" s="10">
        <v>44</v>
      </c>
      <c r="O24" s="12" t="e">
        <v>#N/A</v>
      </c>
      <c r="P24" s="12" t="e">
        <v>#N/A</v>
      </c>
      <c r="Q24" s="12" t="e">
        <v>#N/A</v>
      </c>
      <c r="R24" s="12" t="e">
        <v>#N/A</v>
      </c>
      <c r="S24" s="12" t="e">
        <v>#N/A</v>
      </c>
      <c r="T24" s="12" t="e">
        <v>#N/A</v>
      </c>
      <c r="U24" s="12" t="e">
        <v>#N/A</v>
      </c>
      <c r="V24" s="12" t="e">
        <v>#N/A</v>
      </c>
      <c r="W24" s="12" t="e">
        <v>#N/A</v>
      </c>
      <c r="X24" s="12" t="e">
        <v>#N/A</v>
      </c>
      <c r="Y24" s="12" t="e">
        <v>#N/A</v>
      </c>
      <c r="Z24" s="12" t="e">
        <v>#N/A</v>
      </c>
      <c r="AA24" s="12" t="e">
        <v>#N/A</v>
      </c>
      <c r="AB24" s="12" t="e">
        <v>#N/A</v>
      </c>
      <c r="AC24" s="12" t="e">
        <v>#N/A</v>
      </c>
      <c r="AD24" s="12" t="e">
        <v>#N/A</v>
      </c>
      <c r="AE24" s="12" t="e">
        <v>#N/A</v>
      </c>
      <c r="AF24" s="12" t="e">
        <v>#N/A</v>
      </c>
      <c r="AG24" s="12" t="e">
        <v>#N/A</v>
      </c>
      <c r="AH24" s="4">
        <v>481</v>
      </c>
      <c r="AI24" s="4">
        <v>482</v>
      </c>
      <c r="AJ24" s="4">
        <v>483</v>
      </c>
      <c r="AK24" s="4">
        <v>484</v>
      </c>
      <c r="AL24" s="4">
        <v>485</v>
      </c>
      <c r="AM24" s="4">
        <v>486</v>
      </c>
      <c r="AN24" s="4">
        <v>487</v>
      </c>
      <c r="AO24" s="4">
        <v>488</v>
      </c>
      <c r="AP24" s="4">
        <v>489</v>
      </c>
      <c r="AQ24" s="4">
        <v>490</v>
      </c>
      <c r="AR24" s="4">
        <v>491</v>
      </c>
      <c r="AS24" s="4">
        <v>492</v>
      </c>
      <c r="AT24" s="4">
        <v>493</v>
      </c>
      <c r="AU24" s="4">
        <v>494</v>
      </c>
      <c r="AV24" s="4">
        <v>495</v>
      </c>
      <c r="AW24" s="4">
        <v>496</v>
      </c>
      <c r="AX24" s="4">
        <v>497</v>
      </c>
      <c r="AY24" s="4">
        <v>498</v>
      </c>
      <c r="AZ24" s="4">
        <v>499</v>
      </c>
      <c r="BA24" s="4">
        <v>500</v>
      </c>
      <c r="BB24" s="4">
        <v>501</v>
      </c>
      <c r="BC24" s="4">
        <v>502</v>
      </c>
      <c r="BD24" s="4">
        <v>503</v>
      </c>
      <c r="BE24" s="4">
        <v>504</v>
      </c>
      <c r="BF24" s="4">
        <v>505</v>
      </c>
      <c r="BG24" s="4">
        <v>506</v>
      </c>
      <c r="BH24" s="4">
        <v>507</v>
      </c>
      <c r="BI24" s="4">
        <v>508</v>
      </c>
      <c r="BJ24" s="4">
        <v>509</v>
      </c>
      <c r="BK24" s="4">
        <v>510</v>
      </c>
      <c r="BL24" s="4">
        <v>511</v>
      </c>
      <c r="BM24" s="4">
        <v>512</v>
      </c>
      <c r="BN24" s="4">
        <v>513</v>
      </c>
      <c r="BO24" s="4">
        <v>514</v>
      </c>
      <c r="BP24" s="4">
        <v>515</v>
      </c>
      <c r="BQ24" s="4">
        <v>516</v>
      </c>
      <c r="BR24" s="4">
        <v>517</v>
      </c>
      <c r="BS24" s="5"/>
      <c r="BT24" s="6"/>
      <c r="BU24" s="10">
        <v>44</v>
      </c>
      <c r="BV24" s="12" t="e">
        <v>#N/A</v>
      </c>
      <c r="BW24" s="12" t="e">
        <v>#N/A</v>
      </c>
      <c r="BX24" s="12" t="e">
        <v>#N/A</v>
      </c>
      <c r="BY24" s="12" t="e">
        <v>#N/A</v>
      </c>
      <c r="BZ24" s="12" t="e">
        <v>#N/A</v>
      </c>
      <c r="CA24" s="12" t="e">
        <v>#N/A</v>
      </c>
      <c r="CB24" s="12" t="e">
        <v>#N/A</v>
      </c>
      <c r="CC24" s="12" t="e">
        <v>#N/A</v>
      </c>
      <c r="CD24" s="12" t="e">
        <v>#N/A</v>
      </c>
      <c r="CE24" s="12" t="e">
        <v>#N/A</v>
      </c>
      <c r="CF24" s="12" t="e">
        <v>#N/A</v>
      </c>
      <c r="CG24" s="12" t="e">
        <v>#N/A</v>
      </c>
      <c r="CH24" s="12" t="e">
        <v>#N/A</v>
      </c>
      <c r="CI24" s="12" t="e">
        <v>#N/A</v>
      </c>
      <c r="CJ24" s="12" t="e">
        <v>#N/A</v>
      </c>
      <c r="CK24" s="12" t="e">
        <v>#N/A</v>
      </c>
      <c r="CL24" s="12" t="e">
        <v>#N/A</v>
      </c>
      <c r="CM24" s="12" t="e">
        <v>#N/A</v>
      </c>
      <c r="CN24" s="12" t="e">
        <v>#N/A</v>
      </c>
      <c r="CO24" s="9">
        <v>536</v>
      </c>
      <c r="CP24" s="9">
        <v>537</v>
      </c>
      <c r="CQ24" s="9">
        <v>538</v>
      </c>
      <c r="CR24" s="9">
        <v>539</v>
      </c>
      <c r="CS24" s="9">
        <v>540</v>
      </c>
      <c r="CT24" s="9">
        <v>541</v>
      </c>
      <c r="CU24" s="9">
        <v>542</v>
      </c>
      <c r="CV24" s="9">
        <v>543</v>
      </c>
      <c r="CW24" s="9">
        <v>544</v>
      </c>
      <c r="CX24" s="9">
        <v>545</v>
      </c>
      <c r="CY24" s="9">
        <v>546</v>
      </c>
      <c r="CZ24" s="9">
        <v>547</v>
      </c>
      <c r="DA24" s="9">
        <v>548</v>
      </c>
      <c r="DB24" s="9">
        <v>549</v>
      </c>
      <c r="DC24" s="9">
        <v>550</v>
      </c>
      <c r="DD24" s="9">
        <v>551</v>
      </c>
      <c r="DE24" s="9">
        <v>552</v>
      </c>
      <c r="DF24" s="9">
        <v>553</v>
      </c>
      <c r="DG24" s="9">
        <v>554</v>
      </c>
      <c r="DH24" s="9">
        <v>555</v>
      </c>
      <c r="DI24" s="9">
        <v>556</v>
      </c>
      <c r="DJ24" s="9">
        <v>557</v>
      </c>
      <c r="DK24" s="9">
        <v>558</v>
      </c>
      <c r="DL24" s="9">
        <v>559</v>
      </c>
      <c r="DM24" s="9">
        <v>560</v>
      </c>
      <c r="DN24" s="9">
        <v>561</v>
      </c>
      <c r="DO24" s="9">
        <v>562</v>
      </c>
      <c r="DP24" s="9">
        <v>563</v>
      </c>
      <c r="DQ24" s="9">
        <v>564</v>
      </c>
      <c r="DR24" s="9">
        <v>565</v>
      </c>
      <c r="DS24" s="9">
        <v>566</v>
      </c>
      <c r="DT24" s="9">
        <v>567</v>
      </c>
      <c r="DU24" s="9">
        <v>568</v>
      </c>
      <c r="DV24" s="9">
        <v>569</v>
      </c>
      <c r="DW24" s="9">
        <v>570</v>
      </c>
      <c r="DX24" s="9">
        <v>571</v>
      </c>
      <c r="DY24" s="9">
        <v>572</v>
      </c>
      <c r="EH24" s="1"/>
      <c r="EI24" s="1"/>
      <c r="EJ24" s="1"/>
      <c r="EK24" s="1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</row>
    <row r="25" spans="1:153" ht="26.25" x14ac:dyDescent="0.2">
      <c r="A25" s="13" t="s">
        <v>25</v>
      </c>
      <c r="B25" s="16">
        <f>SUM(B13+228)</f>
        <v>1028</v>
      </c>
      <c r="C25" s="41" t="s">
        <v>29</v>
      </c>
      <c r="D25" s="1"/>
      <c r="E25" s="1"/>
      <c r="F25" s="1"/>
      <c r="G25" s="1"/>
      <c r="H25" s="29"/>
      <c r="I25" s="13" t="s">
        <v>5</v>
      </c>
      <c r="J25" s="21">
        <f>IF(ISNA(O34) = TRUE, "nicht möglich", O34)</f>
        <v>104</v>
      </c>
      <c r="K25" s="15" t="s">
        <v>11</v>
      </c>
      <c r="L25" s="1"/>
      <c r="M25" s="29"/>
      <c r="N25" s="10">
        <v>45</v>
      </c>
      <c r="O25" s="12" t="e">
        <v>#N/A</v>
      </c>
      <c r="P25" s="12" t="e">
        <v>#N/A</v>
      </c>
      <c r="Q25" s="12" t="e">
        <v>#N/A</v>
      </c>
      <c r="R25" s="12" t="e">
        <v>#N/A</v>
      </c>
      <c r="S25" s="12" t="e">
        <v>#N/A</v>
      </c>
      <c r="T25" s="12" t="e">
        <v>#N/A</v>
      </c>
      <c r="U25" s="12" t="e">
        <v>#N/A</v>
      </c>
      <c r="V25" s="12" t="e">
        <v>#N/A</v>
      </c>
      <c r="W25" s="12" t="e">
        <v>#N/A</v>
      </c>
      <c r="X25" s="12" t="e">
        <v>#N/A</v>
      </c>
      <c r="Y25" s="12" t="e">
        <v>#N/A</v>
      </c>
      <c r="Z25" s="12" t="e">
        <v>#N/A</v>
      </c>
      <c r="AA25" s="12" t="e">
        <v>#N/A</v>
      </c>
      <c r="AB25" s="12" t="e">
        <v>#N/A</v>
      </c>
      <c r="AC25" s="12" t="e">
        <v>#N/A</v>
      </c>
      <c r="AD25" s="12" t="e">
        <v>#N/A</v>
      </c>
      <c r="AE25" s="12" t="e">
        <v>#N/A</v>
      </c>
      <c r="AF25" s="12" t="e">
        <v>#N/A</v>
      </c>
      <c r="AG25" s="12" t="e">
        <v>#N/A</v>
      </c>
      <c r="AH25" s="12" t="e">
        <v>#N/A</v>
      </c>
      <c r="AI25" s="4">
        <v>481</v>
      </c>
      <c r="AJ25" s="4">
        <v>482</v>
      </c>
      <c r="AK25" s="4">
        <v>483</v>
      </c>
      <c r="AL25" s="4">
        <v>484</v>
      </c>
      <c r="AM25" s="4">
        <v>485</v>
      </c>
      <c r="AN25" s="4">
        <v>486</v>
      </c>
      <c r="AO25" s="4">
        <v>487</v>
      </c>
      <c r="AP25" s="4">
        <v>488</v>
      </c>
      <c r="AQ25" s="4">
        <v>489</v>
      </c>
      <c r="AR25" s="4">
        <v>490</v>
      </c>
      <c r="AS25" s="4">
        <v>491</v>
      </c>
      <c r="AT25" s="4">
        <v>492</v>
      </c>
      <c r="AU25" s="4">
        <v>493</v>
      </c>
      <c r="AV25" s="4">
        <v>494</v>
      </c>
      <c r="AW25" s="4">
        <v>495</v>
      </c>
      <c r="AX25" s="4">
        <v>496</v>
      </c>
      <c r="AY25" s="4">
        <v>497</v>
      </c>
      <c r="AZ25" s="4">
        <v>498</v>
      </c>
      <c r="BA25" s="4">
        <v>499</v>
      </c>
      <c r="BB25" s="4">
        <v>500</v>
      </c>
      <c r="BC25" s="4">
        <v>501</v>
      </c>
      <c r="BD25" s="4">
        <v>502</v>
      </c>
      <c r="BE25" s="4">
        <v>503</v>
      </c>
      <c r="BF25" s="4">
        <v>504</v>
      </c>
      <c r="BG25" s="4">
        <v>505</v>
      </c>
      <c r="BH25" s="4">
        <v>506</v>
      </c>
      <c r="BI25" s="4">
        <v>507</v>
      </c>
      <c r="BJ25" s="4">
        <v>508</v>
      </c>
      <c r="BK25" s="4">
        <v>509</v>
      </c>
      <c r="BL25" s="4">
        <v>510</v>
      </c>
      <c r="BM25" s="4">
        <v>511</v>
      </c>
      <c r="BN25" s="4">
        <v>512</v>
      </c>
      <c r="BO25" s="4">
        <v>513</v>
      </c>
      <c r="BP25" s="4">
        <v>514</v>
      </c>
      <c r="BQ25" s="4">
        <v>515</v>
      </c>
      <c r="BR25" s="4">
        <v>516</v>
      </c>
      <c r="BS25" s="5"/>
      <c r="BT25" s="11"/>
      <c r="BU25" s="10">
        <v>45</v>
      </c>
      <c r="BV25" s="12" t="e">
        <v>#N/A</v>
      </c>
      <c r="BW25" s="12" t="e">
        <v>#N/A</v>
      </c>
      <c r="BX25" s="12" t="e">
        <v>#N/A</v>
      </c>
      <c r="BY25" s="12" t="e">
        <v>#N/A</v>
      </c>
      <c r="BZ25" s="12" t="e">
        <v>#N/A</v>
      </c>
      <c r="CA25" s="12" t="e">
        <v>#N/A</v>
      </c>
      <c r="CB25" s="12" t="e">
        <v>#N/A</v>
      </c>
      <c r="CC25" s="12" t="e">
        <v>#N/A</v>
      </c>
      <c r="CD25" s="12" t="e">
        <v>#N/A</v>
      </c>
      <c r="CE25" s="12" t="e">
        <v>#N/A</v>
      </c>
      <c r="CF25" s="12" t="e">
        <v>#N/A</v>
      </c>
      <c r="CG25" s="12" t="e">
        <v>#N/A</v>
      </c>
      <c r="CH25" s="12" t="e">
        <v>#N/A</v>
      </c>
      <c r="CI25" s="12" t="e">
        <v>#N/A</v>
      </c>
      <c r="CJ25" s="12" t="e">
        <v>#N/A</v>
      </c>
      <c r="CK25" s="12" t="e">
        <v>#N/A</v>
      </c>
      <c r="CL25" s="12" t="e">
        <v>#N/A</v>
      </c>
      <c r="CM25" s="12" t="e">
        <v>#N/A</v>
      </c>
      <c r="CN25" s="12" t="e">
        <v>#N/A</v>
      </c>
      <c r="CO25" s="12" t="e">
        <v>#N/A</v>
      </c>
      <c r="CP25" s="9">
        <v>536</v>
      </c>
      <c r="CQ25" s="9">
        <v>537</v>
      </c>
      <c r="CR25" s="9">
        <v>538</v>
      </c>
      <c r="CS25" s="9">
        <v>539</v>
      </c>
      <c r="CT25" s="9">
        <v>540</v>
      </c>
      <c r="CU25" s="9">
        <v>541</v>
      </c>
      <c r="CV25" s="9">
        <v>542</v>
      </c>
      <c r="CW25" s="9">
        <v>543</v>
      </c>
      <c r="CX25" s="9">
        <v>544</v>
      </c>
      <c r="CY25" s="9">
        <v>545</v>
      </c>
      <c r="CZ25" s="9">
        <v>546</v>
      </c>
      <c r="DA25" s="9">
        <v>547</v>
      </c>
      <c r="DB25" s="9">
        <v>548</v>
      </c>
      <c r="DC25" s="9">
        <v>549</v>
      </c>
      <c r="DD25" s="9">
        <v>550</v>
      </c>
      <c r="DE25" s="9">
        <v>551</v>
      </c>
      <c r="DF25" s="9">
        <v>552</v>
      </c>
      <c r="DG25" s="9">
        <v>553</v>
      </c>
      <c r="DH25" s="9">
        <v>554</v>
      </c>
      <c r="DI25" s="9">
        <v>555</v>
      </c>
      <c r="DJ25" s="9">
        <v>556</v>
      </c>
      <c r="DK25" s="9">
        <v>557</v>
      </c>
      <c r="DL25" s="9">
        <v>558</v>
      </c>
      <c r="DM25" s="9">
        <v>559</v>
      </c>
      <c r="DN25" s="9">
        <v>560</v>
      </c>
      <c r="DO25" s="9">
        <v>561</v>
      </c>
      <c r="DP25" s="9">
        <v>562</v>
      </c>
      <c r="DQ25" s="9">
        <v>563</v>
      </c>
      <c r="DR25" s="9">
        <v>564</v>
      </c>
      <c r="DS25" s="9">
        <v>565</v>
      </c>
      <c r="DT25" s="9">
        <v>566</v>
      </c>
      <c r="DU25" s="9">
        <v>567</v>
      </c>
      <c r="DV25" s="9">
        <v>568</v>
      </c>
      <c r="DW25" s="9">
        <v>569</v>
      </c>
      <c r="DX25" s="9">
        <v>570</v>
      </c>
      <c r="DY25" s="9">
        <v>571</v>
      </c>
      <c r="EH25" s="1"/>
      <c r="EI25" s="1"/>
      <c r="EJ25" s="1"/>
      <c r="EK25" s="1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</row>
    <row r="26" spans="1:153" x14ac:dyDescent="0.2">
      <c r="A26" s="1"/>
      <c r="B26" s="1"/>
      <c r="C26" s="1"/>
      <c r="D26" s="1"/>
      <c r="E26" s="1"/>
      <c r="F26" s="1"/>
      <c r="G26" s="1"/>
      <c r="H26" s="29"/>
      <c r="I26" s="1"/>
      <c r="J26" s="1"/>
      <c r="K26" s="1"/>
      <c r="L26" s="1"/>
      <c r="M26" s="29"/>
      <c r="N26" s="10">
        <v>46</v>
      </c>
      <c r="O26" s="12" t="e">
        <v>#N/A</v>
      </c>
      <c r="P26" s="12" t="e">
        <v>#N/A</v>
      </c>
      <c r="Q26" s="12" t="e">
        <v>#N/A</v>
      </c>
      <c r="R26" s="12" t="e">
        <v>#N/A</v>
      </c>
      <c r="S26" s="12" t="e">
        <v>#N/A</v>
      </c>
      <c r="T26" s="12" t="e">
        <v>#N/A</v>
      </c>
      <c r="U26" s="12" t="e">
        <v>#N/A</v>
      </c>
      <c r="V26" s="12" t="e">
        <v>#N/A</v>
      </c>
      <c r="W26" s="12" t="e">
        <v>#N/A</v>
      </c>
      <c r="X26" s="12" t="e">
        <v>#N/A</v>
      </c>
      <c r="Y26" s="12" t="e">
        <v>#N/A</v>
      </c>
      <c r="Z26" s="12" t="e">
        <v>#N/A</v>
      </c>
      <c r="AA26" s="12" t="e">
        <v>#N/A</v>
      </c>
      <c r="AB26" s="12" t="e">
        <v>#N/A</v>
      </c>
      <c r="AC26" s="12" t="e">
        <v>#N/A</v>
      </c>
      <c r="AD26" s="12" t="e">
        <v>#N/A</v>
      </c>
      <c r="AE26" s="12" t="e">
        <v>#N/A</v>
      </c>
      <c r="AF26" s="12" t="e">
        <v>#N/A</v>
      </c>
      <c r="AG26" s="12" t="e">
        <v>#N/A</v>
      </c>
      <c r="AH26" s="12" t="e">
        <v>#N/A</v>
      </c>
      <c r="AI26" s="12" t="e">
        <v>#N/A</v>
      </c>
      <c r="AJ26" s="4">
        <v>481</v>
      </c>
      <c r="AK26" s="4">
        <v>482</v>
      </c>
      <c r="AL26" s="4">
        <v>483</v>
      </c>
      <c r="AM26" s="4">
        <v>484</v>
      </c>
      <c r="AN26" s="4">
        <v>485</v>
      </c>
      <c r="AO26" s="4">
        <v>486</v>
      </c>
      <c r="AP26" s="4">
        <v>487</v>
      </c>
      <c r="AQ26" s="4">
        <v>488</v>
      </c>
      <c r="AR26" s="4">
        <v>489</v>
      </c>
      <c r="AS26" s="4">
        <v>490</v>
      </c>
      <c r="AT26" s="4">
        <v>491</v>
      </c>
      <c r="AU26" s="4">
        <v>492</v>
      </c>
      <c r="AV26" s="4">
        <v>493</v>
      </c>
      <c r="AW26" s="4">
        <v>494</v>
      </c>
      <c r="AX26" s="4">
        <v>495</v>
      </c>
      <c r="AY26" s="4">
        <v>496</v>
      </c>
      <c r="AZ26" s="4">
        <v>497</v>
      </c>
      <c r="BA26" s="4">
        <v>498</v>
      </c>
      <c r="BB26" s="4">
        <v>499</v>
      </c>
      <c r="BC26" s="4">
        <v>500</v>
      </c>
      <c r="BD26" s="4">
        <v>501</v>
      </c>
      <c r="BE26" s="4">
        <v>502</v>
      </c>
      <c r="BF26" s="4">
        <v>503</v>
      </c>
      <c r="BG26" s="4">
        <v>504</v>
      </c>
      <c r="BH26" s="4">
        <v>505</v>
      </c>
      <c r="BI26" s="4">
        <v>506</v>
      </c>
      <c r="BJ26" s="4">
        <v>507</v>
      </c>
      <c r="BK26" s="4">
        <v>508</v>
      </c>
      <c r="BL26" s="4">
        <v>509</v>
      </c>
      <c r="BM26" s="4">
        <v>510</v>
      </c>
      <c r="BN26" s="4">
        <v>511</v>
      </c>
      <c r="BO26" s="4">
        <v>512</v>
      </c>
      <c r="BP26" s="4">
        <v>513</v>
      </c>
      <c r="BQ26" s="4">
        <v>514</v>
      </c>
      <c r="BR26" s="4">
        <v>515</v>
      </c>
      <c r="BS26" s="5"/>
      <c r="BT26" s="6"/>
      <c r="BU26" s="10">
        <v>46</v>
      </c>
      <c r="BV26" s="12" t="e">
        <v>#N/A</v>
      </c>
      <c r="BW26" s="12" t="e">
        <v>#N/A</v>
      </c>
      <c r="BX26" s="12" t="e">
        <v>#N/A</v>
      </c>
      <c r="BY26" s="12" t="e">
        <v>#N/A</v>
      </c>
      <c r="BZ26" s="12" t="e">
        <v>#N/A</v>
      </c>
      <c r="CA26" s="12" t="e">
        <v>#N/A</v>
      </c>
      <c r="CB26" s="12" t="e">
        <v>#N/A</v>
      </c>
      <c r="CC26" s="12" t="e">
        <v>#N/A</v>
      </c>
      <c r="CD26" s="12" t="e">
        <v>#N/A</v>
      </c>
      <c r="CE26" s="12" t="e">
        <v>#N/A</v>
      </c>
      <c r="CF26" s="12" t="e">
        <v>#N/A</v>
      </c>
      <c r="CG26" s="12" t="e">
        <v>#N/A</v>
      </c>
      <c r="CH26" s="12" t="e">
        <v>#N/A</v>
      </c>
      <c r="CI26" s="12" t="e">
        <v>#N/A</v>
      </c>
      <c r="CJ26" s="12" t="e">
        <v>#N/A</v>
      </c>
      <c r="CK26" s="12" t="e">
        <v>#N/A</v>
      </c>
      <c r="CL26" s="12" t="e">
        <v>#N/A</v>
      </c>
      <c r="CM26" s="12" t="e">
        <v>#N/A</v>
      </c>
      <c r="CN26" s="12" t="e">
        <v>#N/A</v>
      </c>
      <c r="CO26" s="12" t="e">
        <v>#N/A</v>
      </c>
      <c r="CP26" s="12" t="e">
        <v>#N/A</v>
      </c>
      <c r="CQ26" s="9">
        <v>536</v>
      </c>
      <c r="CR26" s="9">
        <v>537</v>
      </c>
      <c r="CS26" s="9">
        <v>538</v>
      </c>
      <c r="CT26" s="9">
        <v>539</v>
      </c>
      <c r="CU26" s="9">
        <v>540</v>
      </c>
      <c r="CV26" s="9">
        <v>541</v>
      </c>
      <c r="CW26" s="9">
        <v>542</v>
      </c>
      <c r="CX26" s="9">
        <v>543</v>
      </c>
      <c r="CY26" s="9">
        <v>544</v>
      </c>
      <c r="CZ26" s="9">
        <v>545</v>
      </c>
      <c r="DA26" s="9">
        <v>546</v>
      </c>
      <c r="DB26" s="9">
        <v>547</v>
      </c>
      <c r="DC26" s="9">
        <v>548</v>
      </c>
      <c r="DD26" s="9">
        <v>549</v>
      </c>
      <c r="DE26" s="9">
        <v>550</v>
      </c>
      <c r="DF26" s="9">
        <v>551</v>
      </c>
      <c r="DG26" s="9">
        <v>552</v>
      </c>
      <c r="DH26" s="9">
        <v>553</v>
      </c>
      <c r="DI26" s="9">
        <v>554</v>
      </c>
      <c r="DJ26" s="9">
        <v>555</v>
      </c>
      <c r="DK26" s="9">
        <v>556</v>
      </c>
      <c r="DL26" s="9">
        <v>557</v>
      </c>
      <c r="DM26" s="9">
        <v>558</v>
      </c>
      <c r="DN26" s="9">
        <v>559</v>
      </c>
      <c r="DO26" s="9">
        <v>560</v>
      </c>
      <c r="DP26" s="9">
        <v>561</v>
      </c>
      <c r="DQ26" s="9">
        <v>562</v>
      </c>
      <c r="DR26" s="9">
        <v>563</v>
      </c>
      <c r="DS26" s="9">
        <v>564</v>
      </c>
      <c r="DT26" s="9">
        <v>565</v>
      </c>
      <c r="DU26" s="9">
        <v>566</v>
      </c>
      <c r="DV26" s="9">
        <v>567</v>
      </c>
      <c r="DW26" s="9">
        <v>568</v>
      </c>
      <c r="DX26" s="9">
        <v>569</v>
      </c>
      <c r="DY26" s="9">
        <v>570</v>
      </c>
      <c r="EH26" s="1"/>
      <c r="EI26" s="1"/>
      <c r="EJ26" s="1"/>
      <c r="EK26" s="1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</row>
    <row r="27" spans="1:153" x14ac:dyDescent="0.2">
      <c r="A27" s="1"/>
      <c r="B27" s="1"/>
      <c r="C27" s="1"/>
      <c r="D27" s="1"/>
      <c r="E27" s="1"/>
      <c r="F27" s="1"/>
      <c r="G27" s="1"/>
      <c r="H27" s="29"/>
      <c r="I27" s="1"/>
      <c r="J27" s="1"/>
      <c r="K27" s="1"/>
      <c r="L27" s="1"/>
      <c r="M27" s="29"/>
      <c r="N27" s="10">
        <v>47</v>
      </c>
      <c r="O27" s="12" t="e">
        <v>#N/A</v>
      </c>
      <c r="P27" s="12" t="e">
        <v>#N/A</v>
      </c>
      <c r="Q27" s="12" t="e">
        <v>#N/A</v>
      </c>
      <c r="R27" s="12" t="e">
        <v>#N/A</v>
      </c>
      <c r="S27" s="12" t="e">
        <v>#N/A</v>
      </c>
      <c r="T27" s="12" t="e">
        <v>#N/A</v>
      </c>
      <c r="U27" s="12" t="e">
        <v>#N/A</v>
      </c>
      <c r="V27" s="12" t="e">
        <v>#N/A</v>
      </c>
      <c r="W27" s="12" t="e">
        <v>#N/A</v>
      </c>
      <c r="X27" s="12" t="e">
        <v>#N/A</v>
      </c>
      <c r="Y27" s="12" t="e">
        <v>#N/A</v>
      </c>
      <c r="Z27" s="12" t="e">
        <v>#N/A</v>
      </c>
      <c r="AA27" s="12" t="e">
        <v>#N/A</v>
      </c>
      <c r="AB27" s="12" t="e">
        <v>#N/A</v>
      </c>
      <c r="AC27" s="12" t="e">
        <v>#N/A</v>
      </c>
      <c r="AD27" s="12" t="e">
        <v>#N/A</v>
      </c>
      <c r="AE27" s="12" t="e">
        <v>#N/A</v>
      </c>
      <c r="AF27" s="12" t="e">
        <v>#N/A</v>
      </c>
      <c r="AG27" s="12" t="e">
        <v>#N/A</v>
      </c>
      <c r="AH27" s="12" t="e">
        <v>#N/A</v>
      </c>
      <c r="AI27" s="12" t="e">
        <v>#N/A</v>
      </c>
      <c r="AJ27" s="12" t="e">
        <v>#N/A</v>
      </c>
      <c r="AK27" s="4">
        <v>481</v>
      </c>
      <c r="AL27" s="4">
        <v>482</v>
      </c>
      <c r="AM27" s="4">
        <v>483</v>
      </c>
      <c r="AN27" s="4">
        <v>484</v>
      </c>
      <c r="AO27" s="4">
        <v>485</v>
      </c>
      <c r="AP27" s="4">
        <v>486</v>
      </c>
      <c r="AQ27" s="4">
        <v>487</v>
      </c>
      <c r="AR27" s="4">
        <v>488</v>
      </c>
      <c r="AS27" s="4">
        <v>489</v>
      </c>
      <c r="AT27" s="4">
        <v>490</v>
      </c>
      <c r="AU27" s="4">
        <v>491</v>
      </c>
      <c r="AV27" s="4">
        <v>492</v>
      </c>
      <c r="AW27" s="4">
        <v>493</v>
      </c>
      <c r="AX27" s="4">
        <v>494</v>
      </c>
      <c r="AY27" s="4">
        <v>495</v>
      </c>
      <c r="AZ27" s="4">
        <v>496</v>
      </c>
      <c r="BA27" s="4">
        <v>497</v>
      </c>
      <c r="BB27" s="4">
        <v>498</v>
      </c>
      <c r="BC27" s="4">
        <v>499</v>
      </c>
      <c r="BD27" s="4">
        <v>500</v>
      </c>
      <c r="BE27" s="4">
        <v>501</v>
      </c>
      <c r="BF27" s="4">
        <v>502</v>
      </c>
      <c r="BG27" s="4">
        <v>503</v>
      </c>
      <c r="BH27" s="4">
        <v>504</v>
      </c>
      <c r="BI27" s="4">
        <v>505</v>
      </c>
      <c r="BJ27" s="4">
        <v>506</v>
      </c>
      <c r="BK27" s="4">
        <v>507</v>
      </c>
      <c r="BL27" s="4">
        <v>508</v>
      </c>
      <c r="BM27" s="4">
        <v>509</v>
      </c>
      <c r="BN27" s="4">
        <v>510</v>
      </c>
      <c r="BO27" s="4">
        <v>511</v>
      </c>
      <c r="BP27" s="4">
        <v>512</v>
      </c>
      <c r="BQ27" s="4">
        <v>513</v>
      </c>
      <c r="BR27" s="4">
        <v>514</v>
      </c>
      <c r="BS27" s="5"/>
      <c r="BT27" s="11"/>
      <c r="BU27" s="10">
        <v>47</v>
      </c>
      <c r="BV27" s="12" t="e">
        <v>#N/A</v>
      </c>
      <c r="BW27" s="12" t="e">
        <v>#N/A</v>
      </c>
      <c r="BX27" s="12" t="e">
        <v>#N/A</v>
      </c>
      <c r="BY27" s="12" t="e">
        <v>#N/A</v>
      </c>
      <c r="BZ27" s="12" t="e">
        <v>#N/A</v>
      </c>
      <c r="CA27" s="12" t="e">
        <v>#N/A</v>
      </c>
      <c r="CB27" s="12" t="e">
        <v>#N/A</v>
      </c>
      <c r="CC27" s="12" t="e">
        <v>#N/A</v>
      </c>
      <c r="CD27" s="12" t="e">
        <v>#N/A</v>
      </c>
      <c r="CE27" s="12" t="e">
        <v>#N/A</v>
      </c>
      <c r="CF27" s="12" t="e">
        <v>#N/A</v>
      </c>
      <c r="CG27" s="12" t="e">
        <v>#N/A</v>
      </c>
      <c r="CH27" s="12" t="e">
        <v>#N/A</v>
      </c>
      <c r="CI27" s="12" t="e">
        <v>#N/A</v>
      </c>
      <c r="CJ27" s="12" t="e">
        <v>#N/A</v>
      </c>
      <c r="CK27" s="12" t="e">
        <v>#N/A</v>
      </c>
      <c r="CL27" s="12" t="e">
        <v>#N/A</v>
      </c>
      <c r="CM27" s="12" t="e">
        <v>#N/A</v>
      </c>
      <c r="CN27" s="12" t="e">
        <v>#N/A</v>
      </c>
      <c r="CO27" s="12" t="e">
        <v>#N/A</v>
      </c>
      <c r="CP27" s="12" t="e">
        <v>#N/A</v>
      </c>
      <c r="CQ27" s="12" t="e">
        <v>#N/A</v>
      </c>
      <c r="CR27" s="9">
        <v>536</v>
      </c>
      <c r="CS27" s="9">
        <v>537</v>
      </c>
      <c r="CT27" s="9">
        <v>538</v>
      </c>
      <c r="CU27" s="9">
        <v>539</v>
      </c>
      <c r="CV27" s="9">
        <v>540</v>
      </c>
      <c r="CW27" s="9">
        <v>541</v>
      </c>
      <c r="CX27" s="9">
        <v>542</v>
      </c>
      <c r="CY27" s="9">
        <v>543</v>
      </c>
      <c r="CZ27" s="9">
        <v>544</v>
      </c>
      <c r="DA27" s="9">
        <v>545</v>
      </c>
      <c r="DB27" s="9">
        <v>546</v>
      </c>
      <c r="DC27" s="9">
        <v>547</v>
      </c>
      <c r="DD27" s="9">
        <v>548</v>
      </c>
      <c r="DE27" s="9">
        <v>549</v>
      </c>
      <c r="DF27" s="9">
        <v>550</v>
      </c>
      <c r="DG27" s="9">
        <v>551</v>
      </c>
      <c r="DH27" s="9">
        <v>552</v>
      </c>
      <c r="DI27" s="9">
        <v>553</v>
      </c>
      <c r="DJ27" s="9">
        <v>554</v>
      </c>
      <c r="DK27" s="9">
        <v>555</v>
      </c>
      <c r="DL27" s="9">
        <v>556</v>
      </c>
      <c r="DM27" s="9">
        <v>557</v>
      </c>
      <c r="DN27" s="9">
        <v>558</v>
      </c>
      <c r="DO27" s="9">
        <v>559</v>
      </c>
      <c r="DP27" s="9">
        <v>560</v>
      </c>
      <c r="DQ27" s="9">
        <v>561</v>
      </c>
      <c r="DR27" s="9">
        <v>562</v>
      </c>
      <c r="DS27" s="9">
        <v>563</v>
      </c>
      <c r="DT27" s="9">
        <v>564</v>
      </c>
      <c r="DU27" s="9">
        <v>565</v>
      </c>
      <c r="DV27" s="9">
        <v>566</v>
      </c>
      <c r="DW27" s="9">
        <v>567</v>
      </c>
      <c r="DX27" s="9">
        <v>568</v>
      </c>
      <c r="DY27" s="9">
        <v>569</v>
      </c>
      <c r="EH27" s="1"/>
      <c r="EI27" s="1"/>
      <c r="EJ27" s="1"/>
      <c r="EK27" s="1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</row>
    <row r="28" spans="1:153" x14ac:dyDescent="0.2">
      <c r="A28" s="1"/>
      <c r="B28" s="1"/>
      <c r="C28" s="1"/>
      <c r="D28" s="1"/>
      <c r="E28" s="1"/>
      <c r="F28" s="1"/>
      <c r="G28" s="1"/>
      <c r="H28" s="29"/>
      <c r="I28" s="1"/>
      <c r="J28" s="1"/>
      <c r="K28" s="1"/>
      <c r="L28" s="1"/>
      <c r="M28" s="29"/>
      <c r="N28" s="10">
        <v>48</v>
      </c>
      <c r="O28" s="12" t="e">
        <v>#N/A</v>
      </c>
      <c r="P28" s="12" t="e">
        <v>#N/A</v>
      </c>
      <c r="Q28" s="12" t="e">
        <v>#N/A</v>
      </c>
      <c r="R28" s="12" t="e">
        <v>#N/A</v>
      </c>
      <c r="S28" s="12" t="e">
        <v>#N/A</v>
      </c>
      <c r="T28" s="12" t="e">
        <v>#N/A</v>
      </c>
      <c r="U28" s="12" t="e">
        <v>#N/A</v>
      </c>
      <c r="V28" s="12" t="e">
        <v>#N/A</v>
      </c>
      <c r="W28" s="12" t="e">
        <v>#N/A</v>
      </c>
      <c r="X28" s="12" t="e">
        <v>#N/A</v>
      </c>
      <c r="Y28" s="12" t="e">
        <v>#N/A</v>
      </c>
      <c r="Z28" s="12" t="e">
        <v>#N/A</v>
      </c>
      <c r="AA28" s="12" t="e">
        <v>#N/A</v>
      </c>
      <c r="AB28" s="12" t="e">
        <v>#N/A</v>
      </c>
      <c r="AC28" s="12" t="e">
        <v>#N/A</v>
      </c>
      <c r="AD28" s="12" t="e">
        <v>#N/A</v>
      </c>
      <c r="AE28" s="12" t="e">
        <v>#N/A</v>
      </c>
      <c r="AF28" s="12" t="e">
        <v>#N/A</v>
      </c>
      <c r="AG28" s="12" t="e">
        <v>#N/A</v>
      </c>
      <c r="AH28" s="12" t="e">
        <v>#N/A</v>
      </c>
      <c r="AI28" s="12" t="e">
        <v>#N/A</v>
      </c>
      <c r="AJ28" s="12" t="e">
        <v>#N/A</v>
      </c>
      <c r="AK28" s="12" t="e">
        <v>#N/A</v>
      </c>
      <c r="AL28" s="4">
        <v>481</v>
      </c>
      <c r="AM28" s="4">
        <v>482</v>
      </c>
      <c r="AN28" s="4">
        <v>483</v>
      </c>
      <c r="AO28" s="4">
        <v>484</v>
      </c>
      <c r="AP28" s="4">
        <v>485</v>
      </c>
      <c r="AQ28" s="4">
        <v>486</v>
      </c>
      <c r="AR28" s="4">
        <v>487</v>
      </c>
      <c r="AS28" s="4">
        <v>488</v>
      </c>
      <c r="AT28" s="4">
        <v>489</v>
      </c>
      <c r="AU28" s="4">
        <v>490</v>
      </c>
      <c r="AV28" s="4">
        <v>491</v>
      </c>
      <c r="AW28" s="4">
        <v>492</v>
      </c>
      <c r="AX28" s="4">
        <v>493</v>
      </c>
      <c r="AY28" s="4">
        <v>494</v>
      </c>
      <c r="AZ28" s="4">
        <v>495</v>
      </c>
      <c r="BA28" s="4">
        <v>496</v>
      </c>
      <c r="BB28" s="4">
        <v>497</v>
      </c>
      <c r="BC28" s="4">
        <v>498</v>
      </c>
      <c r="BD28" s="4">
        <v>499</v>
      </c>
      <c r="BE28" s="4">
        <v>500</v>
      </c>
      <c r="BF28" s="4">
        <v>501</v>
      </c>
      <c r="BG28" s="4">
        <v>502</v>
      </c>
      <c r="BH28" s="4">
        <v>503</v>
      </c>
      <c r="BI28" s="4">
        <v>504</v>
      </c>
      <c r="BJ28" s="4">
        <v>505</v>
      </c>
      <c r="BK28" s="4">
        <v>506</v>
      </c>
      <c r="BL28" s="4">
        <v>507</v>
      </c>
      <c r="BM28" s="4">
        <v>508</v>
      </c>
      <c r="BN28" s="4">
        <v>509</v>
      </c>
      <c r="BO28" s="4">
        <v>510</v>
      </c>
      <c r="BP28" s="4">
        <v>511</v>
      </c>
      <c r="BQ28" s="4">
        <v>512</v>
      </c>
      <c r="BR28" s="4">
        <v>513</v>
      </c>
      <c r="BS28" s="5"/>
      <c r="BT28" s="6"/>
      <c r="BU28" s="10">
        <v>48</v>
      </c>
      <c r="BV28" s="12" t="e">
        <v>#N/A</v>
      </c>
      <c r="BW28" s="12" t="e">
        <v>#N/A</v>
      </c>
      <c r="BX28" s="12" t="e">
        <v>#N/A</v>
      </c>
      <c r="BY28" s="12" t="e">
        <v>#N/A</v>
      </c>
      <c r="BZ28" s="12" t="e">
        <v>#N/A</v>
      </c>
      <c r="CA28" s="12" t="e">
        <v>#N/A</v>
      </c>
      <c r="CB28" s="12" t="e">
        <v>#N/A</v>
      </c>
      <c r="CC28" s="12" t="e">
        <v>#N/A</v>
      </c>
      <c r="CD28" s="12" t="e">
        <v>#N/A</v>
      </c>
      <c r="CE28" s="12" t="e">
        <v>#N/A</v>
      </c>
      <c r="CF28" s="12" t="e">
        <v>#N/A</v>
      </c>
      <c r="CG28" s="12" t="e">
        <v>#N/A</v>
      </c>
      <c r="CH28" s="12" t="e">
        <v>#N/A</v>
      </c>
      <c r="CI28" s="12" t="e">
        <v>#N/A</v>
      </c>
      <c r="CJ28" s="12" t="e">
        <v>#N/A</v>
      </c>
      <c r="CK28" s="12" t="e">
        <v>#N/A</v>
      </c>
      <c r="CL28" s="12" t="e">
        <v>#N/A</v>
      </c>
      <c r="CM28" s="12" t="e">
        <v>#N/A</v>
      </c>
      <c r="CN28" s="12" t="e">
        <v>#N/A</v>
      </c>
      <c r="CO28" s="12" t="e">
        <v>#N/A</v>
      </c>
      <c r="CP28" s="12" t="e">
        <v>#N/A</v>
      </c>
      <c r="CQ28" s="12" t="e">
        <v>#N/A</v>
      </c>
      <c r="CR28" s="12" t="e">
        <v>#N/A</v>
      </c>
      <c r="CS28" s="9">
        <v>536</v>
      </c>
      <c r="CT28" s="9">
        <v>537</v>
      </c>
      <c r="CU28" s="9">
        <v>538</v>
      </c>
      <c r="CV28" s="9">
        <v>539</v>
      </c>
      <c r="CW28" s="9">
        <v>540</v>
      </c>
      <c r="CX28" s="9">
        <v>541</v>
      </c>
      <c r="CY28" s="9">
        <v>542</v>
      </c>
      <c r="CZ28" s="9">
        <v>543</v>
      </c>
      <c r="DA28" s="9">
        <v>544</v>
      </c>
      <c r="DB28" s="9">
        <v>545</v>
      </c>
      <c r="DC28" s="9">
        <v>546</v>
      </c>
      <c r="DD28" s="9">
        <v>547</v>
      </c>
      <c r="DE28" s="9">
        <v>548</v>
      </c>
      <c r="DF28" s="9">
        <v>549</v>
      </c>
      <c r="DG28" s="9">
        <v>550</v>
      </c>
      <c r="DH28" s="9">
        <v>551</v>
      </c>
      <c r="DI28" s="9">
        <v>552</v>
      </c>
      <c r="DJ28" s="9">
        <v>553</v>
      </c>
      <c r="DK28" s="9">
        <v>554</v>
      </c>
      <c r="DL28" s="9">
        <v>555</v>
      </c>
      <c r="DM28" s="9">
        <v>556</v>
      </c>
      <c r="DN28" s="9">
        <v>557</v>
      </c>
      <c r="DO28" s="9">
        <v>558</v>
      </c>
      <c r="DP28" s="9">
        <v>559</v>
      </c>
      <c r="DQ28" s="9">
        <v>560</v>
      </c>
      <c r="DR28" s="9">
        <v>561</v>
      </c>
      <c r="DS28" s="9">
        <v>562</v>
      </c>
      <c r="DT28" s="9">
        <v>563</v>
      </c>
      <c r="DU28" s="9">
        <v>564</v>
      </c>
      <c r="DV28" s="9">
        <v>565</v>
      </c>
      <c r="DW28" s="9">
        <v>566</v>
      </c>
      <c r="DX28" s="9">
        <v>567</v>
      </c>
      <c r="DY28" s="9">
        <v>568</v>
      </c>
      <c r="EH28" s="1"/>
      <c r="EI28" s="1"/>
      <c r="EJ28" s="1"/>
      <c r="EK28" s="1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</row>
    <row r="29" spans="1:153" x14ac:dyDescent="0.2">
      <c r="A29" s="1"/>
      <c r="B29" s="1"/>
      <c r="C29" s="1"/>
      <c r="D29" s="1"/>
      <c r="E29" s="1"/>
      <c r="F29" s="1"/>
      <c r="G29" s="1"/>
      <c r="H29" s="29"/>
      <c r="I29" s="1"/>
      <c r="J29" s="1"/>
      <c r="K29" s="1"/>
      <c r="L29" s="1"/>
      <c r="M29" s="29"/>
      <c r="N29" s="10">
        <v>49</v>
      </c>
      <c r="O29" s="12" t="e">
        <v>#N/A</v>
      </c>
      <c r="P29" s="12" t="e">
        <v>#N/A</v>
      </c>
      <c r="Q29" s="12" t="e">
        <v>#N/A</v>
      </c>
      <c r="R29" s="12" t="e">
        <v>#N/A</v>
      </c>
      <c r="S29" s="12" t="e">
        <v>#N/A</v>
      </c>
      <c r="T29" s="12" t="e">
        <v>#N/A</v>
      </c>
      <c r="U29" s="12" t="e">
        <v>#N/A</v>
      </c>
      <c r="V29" s="12" t="e">
        <v>#N/A</v>
      </c>
      <c r="W29" s="12" t="e">
        <v>#N/A</v>
      </c>
      <c r="X29" s="12" t="e">
        <v>#N/A</v>
      </c>
      <c r="Y29" s="12" t="e">
        <v>#N/A</v>
      </c>
      <c r="Z29" s="12" t="e">
        <v>#N/A</v>
      </c>
      <c r="AA29" s="12" t="e">
        <v>#N/A</v>
      </c>
      <c r="AB29" s="12" t="e">
        <v>#N/A</v>
      </c>
      <c r="AC29" s="12" t="e">
        <v>#N/A</v>
      </c>
      <c r="AD29" s="12" t="e">
        <v>#N/A</v>
      </c>
      <c r="AE29" s="12" t="e">
        <v>#N/A</v>
      </c>
      <c r="AF29" s="12" t="e">
        <v>#N/A</v>
      </c>
      <c r="AG29" s="12" t="e">
        <v>#N/A</v>
      </c>
      <c r="AH29" s="12" t="e">
        <v>#N/A</v>
      </c>
      <c r="AI29" s="12" t="e">
        <v>#N/A</v>
      </c>
      <c r="AJ29" s="12" t="e">
        <v>#N/A</v>
      </c>
      <c r="AK29" s="12" t="e">
        <v>#N/A</v>
      </c>
      <c r="AL29" s="12" t="e">
        <v>#N/A</v>
      </c>
      <c r="AM29" s="4">
        <v>481</v>
      </c>
      <c r="AN29" s="4">
        <v>482</v>
      </c>
      <c r="AO29" s="4">
        <v>483</v>
      </c>
      <c r="AP29" s="4">
        <v>484</v>
      </c>
      <c r="AQ29" s="4">
        <v>485</v>
      </c>
      <c r="AR29" s="4">
        <v>486</v>
      </c>
      <c r="AS29" s="4">
        <v>487</v>
      </c>
      <c r="AT29" s="4">
        <v>488</v>
      </c>
      <c r="AU29" s="4">
        <v>489</v>
      </c>
      <c r="AV29" s="4">
        <v>490</v>
      </c>
      <c r="AW29" s="4">
        <v>491</v>
      </c>
      <c r="AX29" s="4">
        <v>492</v>
      </c>
      <c r="AY29" s="4">
        <v>493</v>
      </c>
      <c r="AZ29" s="4">
        <v>494</v>
      </c>
      <c r="BA29" s="4">
        <v>495</v>
      </c>
      <c r="BB29" s="4">
        <v>496</v>
      </c>
      <c r="BC29" s="4">
        <v>497</v>
      </c>
      <c r="BD29" s="4">
        <v>498</v>
      </c>
      <c r="BE29" s="4">
        <v>499</v>
      </c>
      <c r="BF29" s="4">
        <v>500</v>
      </c>
      <c r="BG29" s="4">
        <v>501</v>
      </c>
      <c r="BH29" s="4">
        <v>502</v>
      </c>
      <c r="BI29" s="4">
        <v>503</v>
      </c>
      <c r="BJ29" s="4">
        <v>504</v>
      </c>
      <c r="BK29" s="4">
        <v>505</v>
      </c>
      <c r="BL29" s="4">
        <v>506</v>
      </c>
      <c r="BM29" s="4">
        <v>507</v>
      </c>
      <c r="BN29" s="4">
        <v>508</v>
      </c>
      <c r="BO29" s="4">
        <v>509</v>
      </c>
      <c r="BP29" s="4">
        <v>510</v>
      </c>
      <c r="BQ29" s="4">
        <v>511</v>
      </c>
      <c r="BR29" s="4">
        <v>512</v>
      </c>
      <c r="BS29" s="5"/>
      <c r="BT29" s="11"/>
      <c r="BU29" s="10">
        <v>49</v>
      </c>
      <c r="BV29" s="12" t="e">
        <v>#N/A</v>
      </c>
      <c r="BW29" s="12" t="e">
        <v>#N/A</v>
      </c>
      <c r="BX29" s="12" t="e">
        <v>#N/A</v>
      </c>
      <c r="BY29" s="12" t="e">
        <v>#N/A</v>
      </c>
      <c r="BZ29" s="12" t="e">
        <v>#N/A</v>
      </c>
      <c r="CA29" s="12" t="e">
        <v>#N/A</v>
      </c>
      <c r="CB29" s="12" t="e">
        <v>#N/A</v>
      </c>
      <c r="CC29" s="12" t="e">
        <v>#N/A</v>
      </c>
      <c r="CD29" s="12" t="e">
        <v>#N/A</v>
      </c>
      <c r="CE29" s="12" t="e">
        <v>#N/A</v>
      </c>
      <c r="CF29" s="12" t="e">
        <v>#N/A</v>
      </c>
      <c r="CG29" s="12" t="e">
        <v>#N/A</v>
      </c>
      <c r="CH29" s="12" t="e">
        <v>#N/A</v>
      </c>
      <c r="CI29" s="12" t="e">
        <v>#N/A</v>
      </c>
      <c r="CJ29" s="12" t="e">
        <v>#N/A</v>
      </c>
      <c r="CK29" s="12" t="e">
        <v>#N/A</v>
      </c>
      <c r="CL29" s="12" t="e">
        <v>#N/A</v>
      </c>
      <c r="CM29" s="12" t="e">
        <v>#N/A</v>
      </c>
      <c r="CN29" s="12" t="e">
        <v>#N/A</v>
      </c>
      <c r="CO29" s="12" t="e">
        <v>#N/A</v>
      </c>
      <c r="CP29" s="12" t="e">
        <v>#N/A</v>
      </c>
      <c r="CQ29" s="12" t="e">
        <v>#N/A</v>
      </c>
      <c r="CR29" s="12" t="e">
        <v>#N/A</v>
      </c>
      <c r="CS29" s="12" t="e">
        <v>#N/A</v>
      </c>
      <c r="CT29" s="9">
        <v>536</v>
      </c>
      <c r="CU29" s="9">
        <v>537</v>
      </c>
      <c r="CV29" s="9">
        <v>538</v>
      </c>
      <c r="CW29" s="9">
        <v>539</v>
      </c>
      <c r="CX29" s="9">
        <v>540</v>
      </c>
      <c r="CY29" s="9">
        <v>541</v>
      </c>
      <c r="CZ29" s="9">
        <v>542</v>
      </c>
      <c r="DA29" s="9">
        <v>543</v>
      </c>
      <c r="DB29" s="9">
        <v>544</v>
      </c>
      <c r="DC29" s="9">
        <v>545</v>
      </c>
      <c r="DD29" s="9">
        <v>546</v>
      </c>
      <c r="DE29" s="9">
        <v>547</v>
      </c>
      <c r="DF29" s="9">
        <v>548</v>
      </c>
      <c r="DG29" s="9">
        <v>549</v>
      </c>
      <c r="DH29" s="9">
        <v>550</v>
      </c>
      <c r="DI29" s="9">
        <v>551</v>
      </c>
      <c r="DJ29" s="9">
        <v>552</v>
      </c>
      <c r="DK29" s="9">
        <v>553</v>
      </c>
      <c r="DL29" s="9">
        <v>554</v>
      </c>
      <c r="DM29" s="9">
        <v>555</v>
      </c>
      <c r="DN29" s="9">
        <v>556</v>
      </c>
      <c r="DO29" s="9">
        <v>557</v>
      </c>
      <c r="DP29" s="9">
        <v>558</v>
      </c>
      <c r="DQ29" s="9">
        <v>559</v>
      </c>
      <c r="DR29" s="9">
        <v>560</v>
      </c>
      <c r="DS29" s="9">
        <v>561</v>
      </c>
      <c r="DT29" s="9">
        <v>562</v>
      </c>
      <c r="DU29" s="9">
        <v>563</v>
      </c>
      <c r="DV29" s="9">
        <v>564</v>
      </c>
      <c r="DW29" s="9">
        <v>565</v>
      </c>
      <c r="DX29" s="9">
        <v>566</v>
      </c>
      <c r="DY29" s="9">
        <v>567</v>
      </c>
      <c r="EH29" s="1"/>
      <c r="EI29" s="1"/>
      <c r="EJ29" s="1"/>
      <c r="EK29" s="1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</row>
    <row r="30" spans="1:153" x14ac:dyDescent="0.2">
      <c r="A30" s="1"/>
      <c r="B30" s="1"/>
      <c r="C30" s="1"/>
      <c r="D30" s="1"/>
      <c r="E30" s="1"/>
      <c r="F30" s="1"/>
      <c r="G30" s="1"/>
      <c r="H30" s="29"/>
      <c r="I30" s="1"/>
      <c r="J30" s="1"/>
      <c r="K30" s="1"/>
      <c r="L30" s="1"/>
      <c r="M30" s="29"/>
      <c r="N30" s="10">
        <v>50</v>
      </c>
      <c r="O30" s="12" t="e">
        <v>#N/A</v>
      </c>
      <c r="P30" s="12" t="e">
        <v>#N/A</v>
      </c>
      <c r="Q30" s="12" t="e">
        <v>#N/A</v>
      </c>
      <c r="R30" s="12" t="e">
        <v>#N/A</v>
      </c>
      <c r="S30" s="12" t="e">
        <v>#N/A</v>
      </c>
      <c r="T30" s="12" t="e">
        <v>#N/A</v>
      </c>
      <c r="U30" s="12" t="e">
        <v>#N/A</v>
      </c>
      <c r="V30" s="12" t="e">
        <v>#N/A</v>
      </c>
      <c r="W30" s="12" t="e">
        <v>#N/A</v>
      </c>
      <c r="X30" s="12" t="e">
        <v>#N/A</v>
      </c>
      <c r="Y30" s="12" t="e">
        <v>#N/A</v>
      </c>
      <c r="Z30" s="12" t="e">
        <v>#N/A</v>
      </c>
      <c r="AA30" s="12" t="e">
        <v>#N/A</v>
      </c>
      <c r="AB30" s="12" t="e">
        <v>#N/A</v>
      </c>
      <c r="AC30" s="12" t="e">
        <v>#N/A</v>
      </c>
      <c r="AD30" s="12" t="e">
        <v>#N/A</v>
      </c>
      <c r="AE30" s="12" t="e">
        <v>#N/A</v>
      </c>
      <c r="AF30" s="12" t="e">
        <v>#N/A</v>
      </c>
      <c r="AG30" s="12" t="e">
        <v>#N/A</v>
      </c>
      <c r="AH30" s="12" t="e">
        <v>#N/A</v>
      </c>
      <c r="AI30" s="12" t="e">
        <v>#N/A</v>
      </c>
      <c r="AJ30" s="12" t="e">
        <v>#N/A</v>
      </c>
      <c r="AK30" s="12" t="e">
        <v>#N/A</v>
      </c>
      <c r="AL30" s="12" t="e">
        <v>#N/A</v>
      </c>
      <c r="AM30" s="12" t="e">
        <v>#N/A</v>
      </c>
      <c r="AN30" s="4">
        <v>481</v>
      </c>
      <c r="AO30" s="4">
        <v>482</v>
      </c>
      <c r="AP30" s="4">
        <v>483</v>
      </c>
      <c r="AQ30" s="4">
        <v>484</v>
      </c>
      <c r="AR30" s="4">
        <v>485</v>
      </c>
      <c r="AS30" s="4">
        <v>486</v>
      </c>
      <c r="AT30" s="4">
        <v>487</v>
      </c>
      <c r="AU30" s="4">
        <v>488</v>
      </c>
      <c r="AV30" s="4">
        <v>489</v>
      </c>
      <c r="AW30" s="4">
        <v>490</v>
      </c>
      <c r="AX30" s="4">
        <v>491</v>
      </c>
      <c r="AY30" s="4">
        <v>492</v>
      </c>
      <c r="AZ30" s="4">
        <v>493</v>
      </c>
      <c r="BA30" s="4">
        <v>494</v>
      </c>
      <c r="BB30" s="4">
        <v>495</v>
      </c>
      <c r="BC30" s="4">
        <v>496</v>
      </c>
      <c r="BD30" s="4">
        <v>497</v>
      </c>
      <c r="BE30" s="4">
        <v>498</v>
      </c>
      <c r="BF30" s="4">
        <v>499</v>
      </c>
      <c r="BG30" s="4">
        <v>500</v>
      </c>
      <c r="BH30" s="4">
        <v>501</v>
      </c>
      <c r="BI30" s="4">
        <v>502</v>
      </c>
      <c r="BJ30" s="4">
        <v>503</v>
      </c>
      <c r="BK30" s="4">
        <v>504</v>
      </c>
      <c r="BL30" s="4">
        <v>505</v>
      </c>
      <c r="BM30" s="4">
        <v>506</v>
      </c>
      <c r="BN30" s="4">
        <v>507</v>
      </c>
      <c r="BO30" s="4">
        <v>508</v>
      </c>
      <c r="BP30" s="4">
        <v>509</v>
      </c>
      <c r="BQ30" s="4">
        <v>510</v>
      </c>
      <c r="BR30" s="4">
        <v>511</v>
      </c>
      <c r="BS30" s="5"/>
      <c r="BT30" s="6"/>
      <c r="BU30" s="10">
        <v>50</v>
      </c>
      <c r="BV30" s="12" t="e">
        <v>#N/A</v>
      </c>
      <c r="BW30" s="12" t="e">
        <v>#N/A</v>
      </c>
      <c r="BX30" s="12" t="e">
        <v>#N/A</v>
      </c>
      <c r="BY30" s="12" t="e">
        <v>#N/A</v>
      </c>
      <c r="BZ30" s="12" t="e">
        <v>#N/A</v>
      </c>
      <c r="CA30" s="12" t="e">
        <v>#N/A</v>
      </c>
      <c r="CB30" s="12" t="e">
        <v>#N/A</v>
      </c>
      <c r="CC30" s="12" t="e">
        <v>#N/A</v>
      </c>
      <c r="CD30" s="12" t="e">
        <v>#N/A</v>
      </c>
      <c r="CE30" s="12" t="e">
        <v>#N/A</v>
      </c>
      <c r="CF30" s="12" t="e">
        <v>#N/A</v>
      </c>
      <c r="CG30" s="12" t="e">
        <v>#N/A</v>
      </c>
      <c r="CH30" s="12" t="e">
        <v>#N/A</v>
      </c>
      <c r="CI30" s="12" t="e">
        <v>#N/A</v>
      </c>
      <c r="CJ30" s="12" t="e">
        <v>#N/A</v>
      </c>
      <c r="CK30" s="12" t="e">
        <v>#N/A</v>
      </c>
      <c r="CL30" s="12" t="e">
        <v>#N/A</v>
      </c>
      <c r="CM30" s="12" t="e">
        <v>#N/A</v>
      </c>
      <c r="CN30" s="12" t="e">
        <v>#N/A</v>
      </c>
      <c r="CO30" s="12" t="e">
        <v>#N/A</v>
      </c>
      <c r="CP30" s="12" t="e">
        <v>#N/A</v>
      </c>
      <c r="CQ30" s="12" t="e">
        <v>#N/A</v>
      </c>
      <c r="CR30" s="12" t="e">
        <v>#N/A</v>
      </c>
      <c r="CS30" s="12" t="e">
        <v>#N/A</v>
      </c>
      <c r="CT30" s="12" t="e">
        <v>#N/A</v>
      </c>
      <c r="CU30" s="9">
        <v>536</v>
      </c>
      <c r="CV30" s="9">
        <v>537</v>
      </c>
      <c r="CW30" s="9">
        <v>538</v>
      </c>
      <c r="CX30" s="9">
        <v>539</v>
      </c>
      <c r="CY30" s="9">
        <v>540</v>
      </c>
      <c r="CZ30" s="9">
        <v>541</v>
      </c>
      <c r="DA30" s="9">
        <v>542</v>
      </c>
      <c r="DB30" s="9">
        <v>543</v>
      </c>
      <c r="DC30" s="9">
        <v>544</v>
      </c>
      <c r="DD30" s="9">
        <v>545</v>
      </c>
      <c r="DE30" s="9">
        <v>546</v>
      </c>
      <c r="DF30" s="9">
        <v>547</v>
      </c>
      <c r="DG30" s="9">
        <v>548</v>
      </c>
      <c r="DH30" s="9">
        <v>549</v>
      </c>
      <c r="DI30" s="9">
        <v>550</v>
      </c>
      <c r="DJ30" s="9">
        <v>551</v>
      </c>
      <c r="DK30" s="9">
        <v>552</v>
      </c>
      <c r="DL30" s="9">
        <v>553</v>
      </c>
      <c r="DM30" s="9">
        <v>554</v>
      </c>
      <c r="DN30" s="9">
        <v>555</v>
      </c>
      <c r="DO30" s="9">
        <v>556</v>
      </c>
      <c r="DP30" s="9">
        <v>557</v>
      </c>
      <c r="DQ30" s="9">
        <v>558</v>
      </c>
      <c r="DR30" s="9">
        <v>559</v>
      </c>
      <c r="DS30" s="9">
        <v>560</v>
      </c>
      <c r="DT30" s="9">
        <v>561</v>
      </c>
      <c r="DU30" s="9">
        <v>562</v>
      </c>
      <c r="DV30" s="9">
        <v>563</v>
      </c>
      <c r="DW30" s="9">
        <v>564</v>
      </c>
      <c r="DX30" s="9">
        <v>565</v>
      </c>
      <c r="DY30" s="9">
        <v>566</v>
      </c>
      <c r="EH30" s="1"/>
      <c r="EI30" s="1"/>
      <c r="EJ30" s="1"/>
      <c r="EK30" s="1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</row>
    <row r="31" spans="1:153" x14ac:dyDescent="0.2">
      <c r="A31" s="1"/>
      <c r="B31" s="1"/>
      <c r="C31" s="1"/>
      <c r="D31" s="1"/>
      <c r="E31" s="1"/>
      <c r="F31" s="1"/>
      <c r="G31" s="1"/>
      <c r="H31" s="29"/>
      <c r="I31" s="1"/>
      <c r="J31" s="1"/>
      <c r="K31" s="1"/>
      <c r="L31" s="1"/>
      <c r="M31" s="29"/>
      <c r="BR31" s="11"/>
      <c r="EH31" s="1"/>
      <c r="EI31" s="1"/>
      <c r="EJ31" s="1"/>
      <c r="EK31" s="1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</row>
    <row r="32" spans="1:153" x14ac:dyDescent="0.2">
      <c r="A32" s="1"/>
      <c r="B32" s="1"/>
      <c r="C32" s="1"/>
      <c r="D32" s="1"/>
      <c r="E32" s="1"/>
      <c r="F32" s="1"/>
      <c r="G32" s="1"/>
      <c r="H32" s="29"/>
      <c r="I32" s="1"/>
      <c r="J32" s="1"/>
      <c r="K32" s="1"/>
      <c r="L32" s="1"/>
      <c r="M32" s="29"/>
      <c r="BR32" s="11"/>
      <c r="EH32" s="1"/>
      <c r="EI32" s="1"/>
      <c r="EJ32" s="1"/>
      <c r="EK32" s="1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</row>
    <row r="33" spans="1:153" x14ac:dyDescent="0.2">
      <c r="A33" s="1"/>
      <c r="B33" s="1"/>
      <c r="C33" s="1"/>
      <c r="D33" s="1"/>
      <c r="E33" s="1"/>
      <c r="F33" s="1"/>
      <c r="G33" s="1"/>
      <c r="H33" s="29"/>
      <c r="I33" s="1"/>
      <c r="J33" s="1"/>
      <c r="K33" s="1"/>
      <c r="L33" s="1"/>
      <c r="M33" s="29"/>
      <c r="N33" s="22" t="s">
        <v>8</v>
      </c>
      <c r="O33" s="23">
        <f>IF(ISNA(VLOOKUP($J$21,$N$37:$O$65,2,FALSE)) = TRUE, "nicht möglich", VLOOKUP($J$21,$N$37:$O$65,2,FALSE))</f>
        <v>496</v>
      </c>
      <c r="P33" s="24"/>
      <c r="Q33" s="24"/>
      <c r="R33" s="24"/>
      <c r="CP33" s="11"/>
      <c r="CQ33" s="11"/>
      <c r="CR33" s="11"/>
      <c r="CS33" s="11"/>
      <c r="CT33" s="11"/>
      <c r="EH33" s="1"/>
      <c r="EI33" s="1"/>
      <c r="EJ33" s="1"/>
      <c r="EK33" s="1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</row>
    <row r="34" spans="1:153" x14ac:dyDescent="0.2">
      <c r="A34" s="1"/>
      <c r="B34" s="1"/>
      <c r="C34" s="1"/>
      <c r="D34" s="1"/>
      <c r="E34" s="1"/>
      <c r="F34" s="1"/>
      <c r="G34" s="1"/>
      <c r="H34" s="29"/>
      <c r="I34" s="1"/>
      <c r="J34" s="1"/>
      <c r="K34" s="1"/>
      <c r="L34" s="1"/>
      <c r="M34" s="29"/>
      <c r="N34" s="25" t="s">
        <v>5</v>
      </c>
      <c r="O34" s="23">
        <f>J23-(IF(ISERR(VLOOKUP($J$21,$N$37:$O$65,2,FALSE)) = TRUE, "nicht möglich", VLOOKUP($J$21,$N$37:$O$65,2,FALSE)))</f>
        <v>104</v>
      </c>
      <c r="P34" s="24"/>
      <c r="Q34" s="24"/>
      <c r="R34" s="24"/>
      <c r="CP34" s="6"/>
      <c r="CQ34" s="6"/>
      <c r="CR34" s="6"/>
      <c r="CS34" s="6"/>
      <c r="CT34" s="6"/>
      <c r="EH34" s="1"/>
      <c r="EI34" s="1"/>
      <c r="EJ34" s="1"/>
      <c r="EK34" s="1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</row>
    <row r="35" spans="1:153" x14ac:dyDescent="0.2">
      <c r="A35" s="1"/>
      <c r="B35" s="1"/>
      <c r="C35" s="1"/>
      <c r="D35" s="1"/>
      <c r="E35" s="1"/>
      <c r="F35" s="1"/>
      <c r="G35" s="1"/>
      <c r="H35" s="29"/>
      <c r="I35" s="1"/>
      <c r="J35" s="1"/>
      <c r="K35" s="1"/>
      <c r="L35" s="1"/>
      <c r="M35" s="29"/>
      <c r="CP35" s="11"/>
      <c r="CQ35" s="11"/>
      <c r="CR35" s="11"/>
      <c r="CS35" s="11"/>
      <c r="CT35" s="11"/>
      <c r="EH35" s="1"/>
      <c r="EI35" s="1"/>
      <c r="EJ35" s="1"/>
      <c r="EK35" s="1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</row>
    <row r="36" spans="1:153" x14ac:dyDescent="0.2">
      <c r="A36" s="1"/>
      <c r="B36" s="1"/>
      <c r="C36" s="1"/>
      <c r="D36" s="1"/>
      <c r="E36" s="1"/>
      <c r="F36" s="1"/>
      <c r="G36" s="1"/>
      <c r="H36" s="29"/>
      <c r="I36" s="1"/>
      <c r="J36" s="1"/>
      <c r="K36" s="1"/>
      <c r="L36" s="1"/>
      <c r="M36" s="29"/>
      <c r="N36" s="6" t="s">
        <v>9</v>
      </c>
      <c r="BU36" s="6" t="s">
        <v>10</v>
      </c>
      <c r="CP36" s="6"/>
      <c r="CQ36" s="6"/>
      <c r="CR36" s="6"/>
      <c r="CS36" s="6"/>
      <c r="CT36" s="6"/>
      <c r="EH36" s="1"/>
      <c r="EI36" s="1"/>
      <c r="EJ36" s="1"/>
      <c r="EK36" s="1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</row>
    <row r="37" spans="1:153" x14ac:dyDescent="0.2">
      <c r="A37" s="1"/>
      <c r="B37" s="1"/>
      <c r="C37" s="1"/>
      <c r="D37" s="1"/>
      <c r="E37" s="1"/>
      <c r="F37" s="1"/>
      <c r="G37" s="1"/>
      <c r="H37" s="29"/>
      <c r="I37" s="1"/>
      <c r="J37" s="1"/>
      <c r="K37" s="1"/>
      <c r="L37" s="1"/>
      <c r="M37" s="29"/>
      <c r="N37" s="10">
        <v>22</v>
      </c>
      <c r="O37" s="2">
        <f>HLOOKUP($J$22,$O$1:$BR$30,2,FALSE)</f>
        <v>499</v>
      </c>
      <c r="BU37" s="10">
        <v>22</v>
      </c>
      <c r="BV37" s="2">
        <f>HLOOKUP($J$22,$BV$1:$DY$30,2,FALSE)</f>
        <v>554</v>
      </c>
      <c r="CP37" s="11"/>
      <c r="CQ37" s="11"/>
      <c r="CR37" s="11"/>
      <c r="CS37" s="11"/>
      <c r="CT37" s="11"/>
      <c r="EH37" s="1"/>
      <c r="EI37" s="1"/>
      <c r="EJ37" s="1"/>
      <c r="EK37" s="1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</row>
    <row r="38" spans="1:153" x14ac:dyDescent="0.2">
      <c r="A38" s="1"/>
      <c r="B38" s="1"/>
      <c r="C38" s="1"/>
      <c r="D38" s="1"/>
      <c r="E38" s="1"/>
      <c r="F38" s="1"/>
      <c r="G38" s="1"/>
      <c r="H38" s="29"/>
      <c r="I38" s="1"/>
      <c r="J38" s="1"/>
      <c r="K38" s="1"/>
      <c r="L38" s="1"/>
      <c r="M38" s="29"/>
      <c r="N38" s="10">
        <v>23</v>
      </c>
      <c r="O38" s="2">
        <f>HLOOKUP($J$22,$O$1:$BR$30,3,FALSE)</f>
        <v>498</v>
      </c>
      <c r="T38" s="26"/>
      <c r="BU38" s="10">
        <v>23</v>
      </c>
      <c r="BV38" s="2">
        <f>HLOOKUP($J$22,$BV$1:$DY$30,3,FALSE)</f>
        <v>553</v>
      </c>
      <c r="CP38" s="27"/>
      <c r="CQ38" s="27"/>
      <c r="CR38" s="27"/>
      <c r="CS38" s="27"/>
      <c r="CT38" s="27"/>
      <c r="EH38" s="1"/>
      <c r="EI38" s="1"/>
      <c r="EJ38" s="1"/>
      <c r="EK38" s="1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</row>
    <row r="39" spans="1:153" ht="26.25" customHeight="1" x14ac:dyDescent="0.2">
      <c r="A39" s="1"/>
      <c r="B39" s="1"/>
      <c r="C39" s="1"/>
      <c r="D39" s="1"/>
      <c r="E39" s="1"/>
      <c r="F39" s="1"/>
      <c r="G39" s="1"/>
      <c r="H39" s="29"/>
      <c r="I39" s="1"/>
      <c r="J39" s="1"/>
      <c r="K39" s="1"/>
      <c r="L39" s="1"/>
      <c r="M39" s="29"/>
      <c r="N39" s="10">
        <v>24</v>
      </c>
      <c r="O39" s="2">
        <f>HLOOKUP($J$22,$O$1:$BR$30,4,FALSE)</f>
        <v>497</v>
      </c>
      <c r="BU39" s="10">
        <v>24</v>
      </c>
      <c r="BV39" s="2">
        <f>HLOOKUP($J$22,$BV$1:$DY$30,4,FALSE)</f>
        <v>552</v>
      </c>
      <c r="CP39" s="11"/>
      <c r="CQ39" s="11"/>
      <c r="CR39" s="11"/>
      <c r="CS39" s="11"/>
      <c r="CT39" s="11"/>
      <c r="EH39" s="1"/>
      <c r="EI39" s="1"/>
      <c r="EJ39" s="1"/>
      <c r="EK39" s="1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</row>
    <row r="40" spans="1:153" ht="36" customHeight="1" x14ac:dyDescent="0.2">
      <c r="A40" s="1"/>
      <c r="B40" s="1"/>
      <c r="C40" s="1"/>
      <c r="D40" s="1"/>
      <c r="E40" s="1"/>
      <c r="F40" s="1"/>
      <c r="G40" s="1"/>
      <c r="H40" s="29"/>
      <c r="I40" s="1"/>
      <c r="J40" s="1"/>
      <c r="K40" s="1"/>
      <c r="L40" s="1"/>
      <c r="M40" s="29"/>
      <c r="N40" s="10">
        <v>25</v>
      </c>
      <c r="O40" s="2">
        <f>HLOOKUP($J$22,$O$1:$BR$30,5,FALSE)</f>
        <v>496</v>
      </c>
      <c r="BU40" s="10">
        <v>25</v>
      </c>
      <c r="BV40" s="2">
        <f>HLOOKUP($J$22,$BV$1:$DY$30,5,FALSE)</f>
        <v>551</v>
      </c>
      <c r="CP40" s="6"/>
      <c r="CQ40" s="6"/>
      <c r="CR40" s="6"/>
      <c r="CS40" s="6"/>
      <c r="CT40" s="6"/>
      <c r="EH40" s="1"/>
      <c r="EI40" s="1"/>
      <c r="EJ40" s="1"/>
      <c r="EK40" s="1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</row>
    <row r="41" spans="1:153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v>26</v>
      </c>
      <c r="O41" s="29">
        <f>HLOOKUP($J$22,$O$1:$BR$30,6,FALSE)</f>
        <v>495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30">
        <v>26</v>
      </c>
      <c r="BV41" s="29">
        <f>HLOOKUP($J$22,$BV$1:$DY$30,6,FALSE)</f>
        <v>550</v>
      </c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31"/>
      <c r="CQ41" s="31"/>
      <c r="CR41" s="31"/>
      <c r="CS41" s="31"/>
      <c r="CT41" s="31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</row>
    <row r="42" spans="1:153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v>27</v>
      </c>
      <c r="O42" s="29">
        <f>HLOOKUP($J$22,$O$1:$BR$30,7,FALSE)</f>
        <v>494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30">
        <v>27</v>
      </c>
      <c r="BV42" s="29">
        <f>HLOOKUP($J$22,$BV$1:$DY$30,7,FALSE)</f>
        <v>549</v>
      </c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32"/>
      <c r="CQ42" s="32"/>
      <c r="CR42" s="32"/>
      <c r="CS42" s="32"/>
      <c r="CT42" s="32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</row>
    <row r="43" spans="1:153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30">
        <v>28</v>
      </c>
      <c r="O43" s="29">
        <f>HLOOKUP($J$22,$O$1:$BR$30,8,FALSE)</f>
        <v>493</v>
      </c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30">
        <v>28</v>
      </c>
      <c r="BV43" s="29">
        <f>HLOOKUP($J$22,$BV$1:$DY$30,8,FALSE)</f>
        <v>548</v>
      </c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31"/>
      <c r="CQ43" s="31"/>
      <c r="CR43" s="31"/>
      <c r="CS43" s="31"/>
      <c r="CT43" s="31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</row>
    <row r="44" spans="1:153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30">
        <v>29</v>
      </c>
      <c r="O44" s="29">
        <f>HLOOKUP($J$22,$O$1:$BR$30,9,FALSE)</f>
        <v>492</v>
      </c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30">
        <v>29</v>
      </c>
      <c r="BV44" s="29">
        <f>HLOOKUP($J$22,$BV$1:$DY$30,9,FALSE)</f>
        <v>547</v>
      </c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32"/>
      <c r="CQ44" s="32"/>
      <c r="CR44" s="32"/>
      <c r="CS44" s="32"/>
      <c r="CT44" s="32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</row>
    <row r="45" spans="1:153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30">
        <v>30</v>
      </c>
      <c r="O45" s="29">
        <f>HLOOKUP($J$22,$O$1:$BR$30,10,FALSE)</f>
        <v>491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30">
        <v>30</v>
      </c>
      <c r="BV45" s="29">
        <f>HLOOKUP($J$22,$BV$1:$DY$30,10,FALSE)</f>
        <v>546</v>
      </c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</row>
    <row r="46" spans="1:153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30">
        <v>31</v>
      </c>
      <c r="O46" s="29">
        <f>HLOOKUP($J$22,$O$1:$BR$30,11,FALSE)</f>
        <v>490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30">
        <v>31</v>
      </c>
      <c r="BV46" s="29">
        <f>HLOOKUP($J$22,$BV$1:$DY$30,11,FALSE)</f>
        <v>545</v>
      </c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32"/>
      <c r="CQ46" s="32"/>
      <c r="CR46" s="32"/>
      <c r="CS46" s="32"/>
      <c r="CT46" s="32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</row>
    <row r="47" spans="1:153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30">
        <v>32</v>
      </c>
      <c r="O47" s="29">
        <f>HLOOKUP($J$22,$O$1:$BR$30,12,FALSE)</f>
        <v>489</v>
      </c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30">
        <v>32</v>
      </c>
      <c r="BV47" s="29">
        <f>HLOOKUP($J$22,$BV$1:$DY$30,12,FALSE)</f>
        <v>544</v>
      </c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33"/>
      <c r="CQ47" s="33"/>
      <c r="CR47" s="33"/>
      <c r="CS47" s="33"/>
      <c r="CT47" s="33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</row>
    <row r="48" spans="1:153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30">
        <v>33</v>
      </c>
      <c r="O48" s="29">
        <f>HLOOKUP($J$22,$O$1:$BR$30,13,FALSE)</f>
        <v>488</v>
      </c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30">
        <v>33</v>
      </c>
      <c r="BV48" s="29">
        <f>HLOOKUP($J$22,$BV$1:$DY$30,13,FALSE)</f>
        <v>543</v>
      </c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32"/>
      <c r="CQ48" s="32"/>
      <c r="CR48" s="32"/>
      <c r="CS48" s="32"/>
      <c r="CT48" s="32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</row>
    <row r="49" spans="1:153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0">
        <v>34</v>
      </c>
      <c r="O49" s="29">
        <f>HLOOKUP($J$22,$O$1:$BR$30,14,FALSE)</f>
        <v>486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30">
        <v>34</v>
      </c>
      <c r="BV49" s="29">
        <f>HLOOKUP($J$22,$BV$1:$DY$30,14,FALSE)</f>
        <v>541</v>
      </c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33"/>
      <c r="CQ49" s="33"/>
      <c r="CR49" s="33"/>
      <c r="CS49" s="33"/>
      <c r="CT49" s="33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</row>
    <row r="50" spans="1:153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30">
        <v>35</v>
      </c>
      <c r="O50" s="29">
        <f>HLOOKUP($J$22,$O$1:$BR$30,15,FALSE)</f>
        <v>487</v>
      </c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30">
        <v>35</v>
      </c>
      <c r="BV50" s="29">
        <f>HLOOKUP($J$22,$BV$1:$DY$30,15,FALSE)</f>
        <v>542</v>
      </c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32"/>
      <c r="CQ50" s="32"/>
      <c r="CR50" s="32"/>
      <c r="CS50" s="32"/>
      <c r="CT50" s="32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</row>
    <row r="51" spans="1:153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30">
        <v>36</v>
      </c>
      <c r="O51" s="29">
        <f>HLOOKUP($J$22,$O$1:$BR$30,16,FALSE)</f>
        <v>485</v>
      </c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30">
        <v>36</v>
      </c>
      <c r="BV51" s="29">
        <f>HLOOKUP($J$22,$BV$1:$DY$30,16,FALSE)</f>
        <v>540</v>
      </c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33"/>
      <c r="CQ51" s="33"/>
      <c r="CR51" s="33"/>
      <c r="CS51" s="33"/>
      <c r="CT51" s="33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</row>
    <row r="52" spans="1:153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30">
        <v>37</v>
      </c>
      <c r="O52" s="29">
        <f>HLOOKUP($J$22,$O$1:$BR$30,17,FALSE)</f>
        <v>484</v>
      </c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30">
        <v>37</v>
      </c>
      <c r="BV52" s="29">
        <f>HLOOKUP($J$22,$BV$1:$DY$30,17,FALSE)</f>
        <v>539</v>
      </c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32"/>
      <c r="CQ52" s="32"/>
      <c r="CR52" s="32"/>
      <c r="CS52" s="32"/>
      <c r="CT52" s="32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</row>
    <row r="53" spans="1:153" x14ac:dyDescent="0.2">
      <c r="N53" s="10">
        <v>38</v>
      </c>
      <c r="O53" s="2">
        <f>HLOOKUP($J$22,$O$1:$BR$30,18,FALSE)</f>
        <v>483</v>
      </c>
      <c r="BU53" s="10">
        <v>38</v>
      </c>
      <c r="BV53" s="2">
        <f>HLOOKUP($J$22,$BV$1:$DY$30,18,FALSE)</f>
        <v>538</v>
      </c>
      <c r="CP53" s="11"/>
      <c r="CQ53" s="11"/>
      <c r="CR53" s="11"/>
      <c r="CS53" s="11"/>
      <c r="CT53" s="11"/>
    </row>
    <row r="54" spans="1:153" x14ac:dyDescent="0.2">
      <c r="N54" s="10">
        <v>39</v>
      </c>
      <c r="O54" s="2">
        <f>HLOOKUP($J$22,$O$1:$BR$30,19,FALSE)</f>
        <v>482</v>
      </c>
      <c r="BU54" s="10">
        <v>39</v>
      </c>
      <c r="BV54" s="2">
        <f>HLOOKUP($J$22,$BV$1:$DY$30,19,FALSE)</f>
        <v>537</v>
      </c>
      <c r="CP54" s="6"/>
      <c r="CQ54" s="6"/>
      <c r="CR54" s="6"/>
      <c r="CS54" s="6"/>
      <c r="CT54" s="6"/>
    </row>
    <row r="55" spans="1:153" x14ac:dyDescent="0.2">
      <c r="N55" s="10">
        <v>40</v>
      </c>
      <c r="O55" s="2">
        <f>HLOOKUP($J$22,$O$1:$BR$30,20,FALSE)</f>
        <v>481</v>
      </c>
      <c r="BU55" s="10">
        <v>40</v>
      </c>
      <c r="BV55" s="2">
        <f>HLOOKUP($J$22,$BV$1:$DY$30,20,FALSE)</f>
        <v>536</v>
      </c>
      <c r="CP55" s="11"/>
      <c r="CQ55" s="11"/>
      <c r="CR55" s="11"/>
      <c r="CS55" s="11"/>
      <c r="CT55" s="11"/>
    </row>
    <row r="56" spans="1:153" x14ac:dyDescent="0.2">
      <c r="N56" s="10">
        <v>41</v>
      </c>
      <c r="O56" s="2" t="e">
        <f>HLOOKUP($J$22,$O$1:$BR$30,21,FALSE)</f>
        <v>#N/A</v>
      </c>
      <c r="BU56" s="10">
        <v>41</v>
      </c>
      <c r="BV56" s="2" t="e">
        <f>HLOOKUP($J$22,$BV$1:$DY$30,21,FALSE)</f>
        <v>#N/A</v>
      </c>
      <c r="CP56" s="6"/>
      <c r="CQ56" s="6"/>
      <c r="CR56" s="6"/>
      <c r="CS56" s="6"/>
      <c r="CT56" s="6"/>
    </row>
    <row r="57" spans="1:153" x14ac:dyDescent="0.2">
      <c r="N57" s="10">
        <v>42</v>
      </c>
      <c r="O57" s="2" t="e">
        <f>HLOOKUP($J$22,$O$1:$BR$30,22,FALSE)</f>
        <v>#N/A</v>
      </c>
      <c r="BU57" s="10">
        <v>42</v>
      </c>
      <c r="BV57" s="2" t="e">
        <f>HLOOKUP($J$22,$BV$1:$DY$30,22,FALSE)</f>
        <v>#N/A</v>
      </c>
      <c r="CP57" s="11"/>
      <c r="CQ57" s="11"/>
      <c r="CR57" s="11"/>
      <c r="CS57" s="11"/>
      <c r="CT57" s="11"/>
    </row>
    <row r="58" spans="1:153" x14ac:dyDescent="0.2">
      <c r="N58" s="10">
        <v>43</v>
      </c>
      <c r="O58" s="2" t="e">
        <f>HLOOKUP($J$22,$O$1:$BR$30,23,FALSE)</f>
        <v>#N/A</v>
      </c>
      <c r="BU58" s="10">
        <v>43</v>
      </c>
      <c r="BV58" s="2" t="e">
        <f>HLOOKUP($J$22,$BV$1:$DY$30,23,FALSE)</f>
        <v>#N/A</v>
      </c>
      <c r="CP58" s="6"/>
      <c r="CQ58" s="6"/>
      <c r="CR58" s="6"/>
      <c r="CS58" s="6"/>
      <c r="CT58" s="6"/>
    </row>
    <row r="59" spans="1:153" x14ac:dyDescent="0.2">
      <c r="N59" s="10">
        <v>44</v>
      </c>
      <c r="O59" s="2" t="e">
        <f>HLOOKUP($J$22,$O$1:$BR$30,24,FALSE)</f>
        <v>#N/A</v>
      </c>
      <c r="BU59" s="10">
        <v>44</v>
      </c>
      <c r="BV59" s="2" t="e">
        <f>HLOOKUP($J$22,$BV$1:$DY$30,24,FALSE)</f>
        <v>#N/A</v>
      </c>
      <c r="CP59" s="11"/>
      <c r="CQ59" s="11"/>
      <c r="CR59" s="11"/>
      <c r="CS59" s="11"/>
      <c r="CT59" s="11"/>
    </row>
    <row r="60" spans="1:153" x14ac:dyDescent="0.2">
      <c r="N60" s="10">
        <v>45</v>
      </c>
      <c r="O60" s="2" t="e">
        <f>HLOOKUP($J$22,$O$1:$BR$30,25,FALSE)</f>
        <v>#N/A</v>
      </c>
      <c r="BU60" s="10">
        <v>45</v>
      </c>
      <c r="BV60" s="2" t="e">
        <f>HLOOKUP($J$22,$BV$1:$DY$30,25,FALSE)</f>
        <v>#N/A</v>
      </c>
      <c r="CP60" s="6"/>
      <c r="CQ60" s="6"/>
      <c r="CR60" s="6"/>
      <c r="CS60" s="6"/>
      <c r="CT60" s="6"/>
    </row>
    <row r="61" spans="1:153" x14ac:dyDescent="0.2">
      <c r="N61" s="10">
        <v>46</v>
      </c>
      <c r="O61" s="2" t="e">
        <f>HLOOKUP($J$22,$O$1:$BR$30,26,FALSE)</f>
        <v>#N/A</v>
      </c>
      <c r="BU61" s="10">
        <v>46</v>
      </c>
      <c r="BV61" s="2" t="e">
        <f>HLOOKUP($J$22,$BV$1:$DY$30,26,FALSE)</f>
        <v>#N/A</v>
      </c>
      <c r="CP61" s="11"/>
      <c r="CQ61" s="11"/>
      <c r="CR61" s="11"/>
      <c r="CS61" s="11"/>
      <c r="CT61" s="11"/>
    </row>
    <row r="62" spans="1:153" x14ac:dyDescent="0.2">
      <c r="N62" s="10">
        <v>47</v>
      </c>
      <c r="O62" s="2" t="e">
        <f>HLOOKUP($J$22,$O$1:$BR$30,27,FALSE)</f>
        <v>#N/A</v>
      </c>
      <c r="BU62" s="10">
        <v>47</v>
      </c>
      <c r="BV62" s="2" t="e">
        <f>HLOOKUP($J$22,$BV$1:$DY$30,27,FALSE)</f>
        <v>#N/A</v>
      </c>
      <c r="CP62" s="6"/>
      <c r="CQ62" s="6"/>
      <c r="CR62" s="6"/>
      <c r="CS62" s="6"/>
      <c r="CT62" s="6"/>
    </row>
    <row r="63" spans="1:153" x14ac:dyDescent="0.2">
      <c r="N63" s="10">
        <v>48</v>
      </c>
      <c r="O63" s="2" t="e">
        <f>HLOOKUP($J$22,$O$1:$BR$30,28,FALSE)</f>
        <v>#N/A</v>
      </c>
      <c r="BU63" s="10">
        <v>48</v>
      </c>
      <c r="BV63" s="2" t="e">
        <f>HLOOKUP($J$22,$BV$1:$DY$30,28,FALSE)</f>
        <v>#N/A</v>
      </c>
      <c r="CP63" s="11"/>
      <c r="CQ63" s="11"/>
      <c r="CR63" s="11"/>
      <c r="CS63" s="11"/>
      <c r="CT63" s="11"/>
    </row>
    <row r="64" spans="1:153" x14ac:dyDescent="0.2">
      <c r="N64" s="10">
        <v>49</v>
      </c>
      <c r="O64" s="2" t="e">
        <f>HLOOKUP($J$22,$O$1:$BR$30,29,FALSE)</f>
        <v>#N/A</v>
      </c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U64" s="10">
        <v>49</v>
      </c>
      <c r="BV64" s="2" t="e">
        <f>HLOOKUP($J$22,$BV$1:$DY$30,29,FALSE)</f>
        <v>#N/A</v>
      </c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</row>
    <row r="65" spans="14:93" x14ac:dyDescent="0.2">
      <c r="N65" s="10">
        <v>50</v>
      </c>
      <c r="O65" s="2" t="e">
        <f>HLOOKUP($J$22,$O$1:$BR$30,30,FALSE)</f>
        <v>#N/A</v>
      </c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U65" s="10">
        <v>50</v>
      </c>
      <c r="BV65" s="2" t="e">
        <f>HLOOKUP($J$22,$BV$1:$DY$30,30,FALSE)</f>
        <v>#N/A</v>
      </c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</row>
    <row r="66" spans="14:93" x14ac:dyDescent="0.2"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</row>
    <row r="67" spans="14:93" x14ac:dyDescent="0.2"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</row>
  </sheetData>
  <sheetProtection algorithmName="SHA-512" hashValue="mOBOqTkDGc4YkgEjHKudOzsaDe0wnX75YpabFF3jKdG4fiZAKBpjqf+5WFbUCndVSuVHfSBxgUb+fbeT4LUsrA==" saltValue="9H3T1a54xmqsNpdkIanAag==" spinCount="100000" sheet="1" objects="1" scenarios="1"/>
  <mergeCells count="7">
    <mergeCell ref="EH2:EI2"/>
    <mergeCell ref="EH4:EI4"/>
    <mergeCell ref="A19:B19"/>
    <mergeCell ref="A2:D2"/>
    <mergeCell ref="I24:K24"/>
    <mergeCell ref="I4:J4"/>
    <mergeCell ref="I2:J2"/>
  </mergeCells>
  <conditionalFormatting sqref="J25">
    <cfRule type="containsText" dxfId="4" priority="1" operator="containsText" text="nicht möglich">
      <formula>NOT(ISERROR(SEARCH("nicht möglich",J25)))</formula>
    </cfRule>
    <cfRule type="cellIs" dxfId="3" priority="6" operator="lessThanOrEqual">
      <formula>54</formula>
    </cfRule>
  </conditionalFormatting>
  <conditionalFormatting sqref="I24">
    <cfRule type="containsText" dxfId="2" priority="2" operator="containsText" text="nicht möglich">
      <formula>NOT(ISERROR(SEARCH("nicht möglich",I24)))</formula>
    </cfRule>
    <cfRule type="containsText" dxfId="1" priority="3" operator="containsText" text="OK">
      <formula>NOT(ISERROR(SEARCH("OK",I24)))</formula>
    </cfRule>
    <cfRule type="containsText" dxfId="0" priority="4" operator="containsText" text="Distanz zu klein!  min. ">
      <formula>NOT(ISERROR(SEARCH("Distanz zu klein!  min. ",I24)))</formula>
    </cfRule>
  </conditionalFormatting>
  <pageMargins left="0.31496062992125984" right="0.31496062992125984" top="0.39370078740157483" bottom="0.3937007874015748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Tiefe / Profondeur" prompt="Wählen Sie eine Kochfeldtiefe aus:_x000a_Sélectionnez une profondeur du plan de cuisson:" xr:uid="{A5321CF5-C3E1-4FA2-879A-E9844866058E}">
          <x14:formula1>
            <xm:f>Tabelle2!$A$2:$A$6</xm:f>
          </x14:formula1>
          <xm:sqref>B11</xm:sqref>
        </x14:dataValidation>
        <x14:dataValidation type="list" allowBlank="1" showInputMessage="1" showErrorMessage="1" promptTitle="Breite / Largeur" prompt="Wählen oder erfassen Sie eine Kochfeldbreite zwischen 571 &amp; 936:_x000a_Sélectionnez ou entrez une largeur du plan de cuisson_x000a_entre 571 &amp; 936:" xr:uid="{E6113889-C60B-4408-BA4F-DA28EFFCF3C5}">
          <x14:formula1>
            <xm:f>Tabelle2!$B$2:$B$367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D099-1FC5-4C96-B986-E823A9FF9E8D}">
  <dimension ref="A1:E367"/>
  <sheetViews>
    <sheetView workbookViewId="0">
      <selection activeCell="D377" sqref="D377"/>
    </sheetView>
  </sheetViews>
  <sheetFormatPr baseColWidth="10" defaultRowHeight="15" x14ac:dyDescent="0.2"/>
  <cols>
    <col min="2" max="2" width="14.6640625" customWidth="1"/>
  </cols>
  <sheetData>
    <row r="1" spans="1:5" x14ac:dyDescent="0.2">
      <c r="A1" t="s">
        <v>26</v>
      </c>
      <c r="B1" t="s">
        <v>27</v>
      </c>
    </row>
    <row r="2" spans="1:5" x14ac:dyDescent="0.2">
      <c r="A2">
        <v>492</v>
      </c>
      <c r="B2">
        <v>936</v>
      </c>
    </row>
    <row r="3" spans="1:5" x14ac:dyDescent="0.2">
      <c r="A3">
        <v>501</v>
      </c>
      <c r="B3">
        <v>935</v>
      </c>
    </row>
    <row r="4" spans="1:5" x14ac:dyDescent="0.2">
      <c r="A4">
        <v>510</v>
      </c>
      <c r="B4">
        <v>934</v>
      </c>
    </row>
    <row r="5" spans="1:5" x14ac:dyDescent="0.2">
      <c r="A5">
        <v>512</v>
      </c>
      <c r="B5">
        <v>933</v>
      </c>
      <c r="E5" s="40" t="s">
        <v>28</v>
      </c>
    </row>
    <row r="6" spans="1:5" x14ac:dyDescent="0.2">
      <c r="A6">
        <v>520</v>
      </c>
      <c r="B6">
        <v>932</v>
      </c>
    </row>
    <row r="7" spans="1:5" x14ac:dyDescent="0.2">
      <c r="B7">
        <v>931</v>
      </c>
    </row>
    <row r="8" spans="1:5" x14ac:dyDescent="0.2">
      <c r="B8">
        <v>930</v>
      </c>
    </row>
    <row r="9" spans="1:5" x14ac:dyDescent="0.2">
      <c r="B9">
        <v>929</v>
      </c>
    </row>
    <row r="10" spans="1:5" x14ac:dyDescent="0.2">
      <c r="B10">
        <v>928</v>
      </c>
    </row>
    <row r="11" spans="1:5" x14ac:dyDescent="0.2">
      <c r="B11">
        <v>927</v>
      </c>
    </row>
    <row r="12" spans="1:5" x14ac:dyDescent="0.2">
      <c r="B12">
        <v>926</v>
      </c>
    </row>
    <row r="13" spans="1:5" x14ac:dyDescent="0.2">
      <c r="B13">
        <v>925</v>
      </c>
    </row>
    <row r="14" spans="1:5" x14ac:dyDescent="0.2">
      <c r="B14">
        <v>924</v>
      </c>
    </row>
    <row r="15" spans="1:5" x14ac:dyDescent="0.2">
      <c r="B15">
        <v>923</v>
      </c>
    </row>
    <row r="16" spans="1:5" x14ac:dyDescent="0.2">
      <c r="B16">
        <v>922</v>
      </c>
    </row>
    <row r="17" spans="2:2" x14ac:dyDescent="0.2">
      <c r="B17">
        <v>921</v>
      </c>
    </row>
    <row r="18" spans="2:2" x14ac:dyDescent="0.2">
      <c r="B18">
        <v>920</v>
      </c>
    </row>
    <row r="19" spans="2:2" x14ac:dyDescent="0.2">
      <c r="B19">
        <v>919</v>
      </c>
    </row>
    <row r="20" spans="2:2" x14ac:dyDescent="0.2">
      <c r="B20">
        <v>918</v>
      </c>
    </row>
    <row r="21" spans="2:2" x14ac:dyDescent="0.2">
      <c r="B21">
        <v>917</v>
      </c>
    </row>
    <row r="22" spans="2:2" x14ac:dyDescent="0.2">
      <c r="B22">
        <v>916</v>
      </c>
    </row>
    <row r="23" spans="2:2" x14ac:dyDescent="0.2">
      <c r="B23">
        <v>915</v>
      </c>
    </row>
    <row r="24" spans="2:2" x14ac:dyDescent="0.2">
      <c r="B24">
        <v>914</v>
      </c>
    </row>
    <row r="25" spans="2:2" x14ac:dyDescent="0.2">
      <c r="B25">
        <v>913</v>
      </c>
    </row>
    <row r="26" spans="2:2" x14ac:dyDescent="0.2">
      <c r="B26">
        <v>912</v>
      </c>
    </row>
    <row r="27" spans="2:2" x14ac:dyDescent="0.2">
      <c r="B27">
        <v>911</v>
      </c>
    </row>
    <row r="28" spans="2:2" x14ac:dyDescent="0.2">
      <c r="B28">
        <v>910</v>
      </c>
    </row>
    <row r="29" spans="2:2" x14ac:dyDescent="0.2">
      <c r="B29">
        <v>909</v>
      </c>
    </row>
    <row r="30" spans="2:2" x14ac:dyDescent="0.2">
      <c r="B30">
        <v>908</v>
      </c>
    </row>
    <row r="31" spans="2:2" x14ac:dyDescent="0.2">
      <c r="B31">
        <v>907</v>
      </c>
    </row>
    <row r="32" spans="2:2" x14ac:dyDescent="0.2">
      <c r="B32">
        <v>906</v>
      </c>
    </row>
    <row r="33" spans="2:2" x14ac:dyDescent="0.2">
      <c r="B33">
        <v>905</v>
      </c>
    </row>
    <row r="34" spans="2:2" x14ac:dyDescent="0.2">
      <c r="B34">
        <v>904</v>
      </c>
    </row>
    <row r="35" spans="2:2" x14ac:dyDescent="0.2">
      <c r="B35">
        <v>903</v>
      </c>
    </row>
    <row r="36" spans="2:2" x14ac:dyDescent="0.2">
      <c r="B36">
        <v>902</v>
      </c>
    </row>
    <row r="37" spans="2:2" x14ac:dyDescent="0.2">
      <c r="B37">
        <v>901</v>
      </c>
    </row>
    <row r="38" spans="2:2" x14ac:dyDescent="0.2">
      <c r="B38">
        <v>900</v>
      </c>
    </row>
    <row r="39" spans="2:2" x14ac:dyDescent="0.2">
      <c r="B39">
        <v>899</v>
      </c>
    </row>
    <row r="40" spans="2:2" x14ac:dyDescent="0.2">
      <c r="B40">
        <v>898</v>
      </c>
    </row>
    <row r="41" spans="2:2" x14ac:dyDescent="0.2">
      <c r="B41">
        <v>897</v>
      </c>
    </row>
    <row r="42" spans="2:2" x14ac:dyDescent="0.2">
      <c r="B42">
        <v>896</v>
      </c>
    </row>
    <row r="43" spans="2:2" x14ac:dyDescent="0.2">
      <c r="B43">
        <v>895</v>
      </c>
    </row>
    <row r="44" spans="2:2" x14ac:dyDescent="0.2">
      <c r="B44">
        <v>894</v>
      </c>
    </row>
    <row r="45" spans="2:2" x14ac:dyDescent="0.2">
      <c r="B45">
        <v>893</v>
      </c>
    </row>
    <row r="46" spans="2:2" x14ac:dyDescent="0.2">
      <c r="B46">
        <v>892</v>
      </c>
    </row>
    <row r="47" spans="2:2" x14ac:dyDescent="0.2">
      <c r="B47">
        <v>891</v>
      </c>
    </row>
    <row r="48" spans="2:2" x14ac:dyDescent="0.2">
      <c r="B48">
        <v>890</v>
      </c>
    </row>
    <row r="49" spans="2:2" x14ac:dyDescent="0.2">
      <c r="B49">
        <v>889</v>
      </c>
    </row>
    <row r="50" spans="2:2" x14ac:dyDescent="0.2">
      <c r="B50">
        <v>888</v>
      </c>
    </row>
    <row r="51" spans="2:2" x14ac:dyDescent="0.2">
      <c r="B51">
        <v>887</v>
      </c>
    </row>
    <row r="52" spans="2:2" x14ac:dyDescent="0.2">
      <c r="B52">
        <v>886</v>
      </c>
    </row>
    <row r="53" spans="2:2" x14ac:dyDescent="0.2">
      <c r="B53">
        <v>885</v>
      </c>
    </row>
    <row r="54" spans="2:2" x14ac:dyDescent="0.2">
      <c r="B54">
        <v>884</v>
      </c>
    </row>
    <row r="55" spans="2:2" x14ac:dyDescent="0.2">
      <c r="B55">
        <v>883</v>
      </c>
    </row>
    <row r="56" spans="2:2" x14ac:dyDescent="0.2">
      <c r="B56">
        <v>882</v>
      </c>
    </row>
    <row r="57" spans="2:2" x14ac:dyDescent="0.2">
      <c r="B57">
        <v>881</v>
      </c>
    </row>
    <row r="58" spans="2:2" x14ac:dyDescent="0.2">
      <c r="B58">
        <v>880</v>
      </c>
    </row>
    <row r="59" spans="2:2" x14ac:dyDescent="0.2">
      <c r="B59">
        <v>879</v>
      </c>
    </row>
    <row r="60" spans="2:2" x14ac:dyDescent="0.2">
      <c r="B60">
        <v>878</v>
      </c>
    </row>
    <row r="61" spans="2:2" x14ac:dyDescent="0.2">
      <c r="B61">
        <v>877</v>
      </c>
    </row>
    <row r="62" spans="2:2" x14ac:dyDescent="0.2">
      <c r="B62">
        <v>876</v>
      </c>
    </row>
    <row r="63" spans="2:2" x14ac:dyDescent="0.2">
      <c r="B63">
        <v>875</v>
      </c>
    </row>
    <row r="64" spans="2:2" x14ac:dyDescent="0.2">
      <c r="B64">
        <v>874</v>
      </c>
    </row>
    <row r="65" spans="2:2" x14ac:dyDescent="0.2">
      <c r="B65">
        <v>873</v>
      </c>
    </row>
    <row r="66" spans="2:2" x14ac:dyDescent="0.2">
      <c r="B66">
        <v>872</v>
      </c>
    </row>
    <row r="67" spans="2:2" x14ac:dyDescent="0.2">
      <c r="B67">
        <v>871</v>
      </c>
    </row>
    <row r="68" spans="2:2" x14ac:dyDescent="0.2">
      <c r="B68">
        <v>870</v>
      </c>
    </row>
    <row r="69" spans="2:2" x14ac:dyDescent="0.2">
      <c r="B69">
        <v>869</v>
      </c>
    </row>
    <row r="70" spans="2:2" x14ac:dyDescent="0.2">
      <c r="B70">
        <v>868</v>
      </c>
    </row>
    <row r="71" spans="2:2" x14ac:dyDescent="0.2">
      <c r="B71">
        <v>867</v>
      </c>
    </row>
    <row r="72" spans="2:2" x14ac:dyDescent="0.2">
      <c r="B72">
        <v>866</v>
      </c>
    </row>
    <row r="73" spans="2:2" x14ac:dyDescent="0.2">
      <c r="B73">
        <v>865</v>
      </c>
    </row>
    <row r="74" spans="2:2" x14ac:dyDescent="0.2">
      <c r="B74">
        <v>864</v>
      </c>
    </row>
    <row r="75" spans="2:2" x14ac:dyDescent="0.2">
      <c r="B75">
        <v>863</v>
      </c>
    </row>
    <row r="76" spans="2:2" x14ac:dyDescent="0.2">
      <c r="B76">
        <v>862</v>
      </c>
    </row>
    <row r="77" spans="2:2" x14ac:dyDescent="0.2">
      <c r="B77">
        <v>861</v>
      </c>
    </row>
    <row r="78" spans="2:2" x14ac:dyDescent="0.2">
      <c r="B78">
        <v>860</v>
      </c>
    </row>
    <row r="79" spans="2:2" x14ac:dyDescent="0.2">
      <c r="B79">
        <v>859</v>
      </c>
    </row>
    <row r="80" spans="2:2" x14ac:dyDescent="0.2">
      <c r="B80">
        <v>858</v>
      </c>
    </row>
    <row r="81" spans="2:2" x14ac:dyDescent="0.2">
      <c r="B81">
        <v>857</v>
      </c>
    </row>
    <row r="82" spans="2:2" x14ac:dyDescent="0.2">
      <c r="B82">
        <v>856</v>
      </c>
    </row>
    <row r="83" spans="2:2" x14ac:dyDescent="0.2">
      <c r="B83">
        <v>855</v>
      </c>
    </row>
    <row r="84" spans="2:2" x14ac:dyDescent="0.2">
      <c r="B84">
        <v>854</v>
      </c>
    </row>
    <row r="85" spans="2:2" x14ac:dyDescent="0.2">
      <c r="B85">
        <v>853</v>
      </c>
    </row>
    <row r="86" spans="2:2" x14ac:dyDescent="0.2">
      <c r="B86">
        <v>852</v>
      </c>
    </row>
    <row r="87" spans="2:2" x14ac:dyDescent="0.2">
      <c r="B87">
        <v>851</v>
      </c>
    </row>
    <row r="88" spans="2:2" x14ac:dyDescent="0.2">
      <c r="B88">
        <v>850</v>
      </c>
    </row>
    <row r="89" spans="2:2" x14ac:dyDescent="0.2">
      <c r="B89">
        <v>849</v>
      </c>
    </row>
    <row r="90" spans="2:2" x14ac:dyDescent="0.2">
      <c r="B90">
        <v>848</v>
      </c>
    </row>
    <row r="91" spans="2:2" x14ac:dyDescent="0.2">
      <c r="B91">
        <v>847</v>
      </c>
    </row>
    <row r="92" spans="2:2" x14ac:dyDescent="0.2">
      <c r="B92">
        <v>846</v>
      </c>
    </row>
    <row r="93" spans="2:2" x14ac:dyDescent="0.2">
      <c r="B93">
        <v>845</v>
      </c>
    </row>
    <row r="94" spans="2:2" x14ac:dyDescent="0.2">
      <c r="B94">
        <v>844</v>
      </c>
    </row>
    <row r="95" spans="2:2" x14ac:dyDescent="0.2">
      <c r="B95">
        <v>843</v>
      </c>
    </row>
    <row r="96" spans="2:2" x14ac:dyDescent="0.2">
      <c r="B96">
        <v>842</v>
      </c>
    </row>
    <row r="97" spans="2:2" x14ac:dyDescent="0.2">
      <c r="B97">
        <v>841</v>
      </c>
    </row>
    <row r="98" spans="2:2" x14ac:dyDescent="0.2">
      <c r="B98">
        <v>840</v>
      </c>
    </row>
    <row r="99" spans="2:2" x14ac:dyDescent="0.2">
      <c r="B99">
        <v>839</v>
      </c>
    </row>
    <row r="100" spans="2:2" x14ac:dyDescent="0.2">
      <c r="B100">
        <v>838</v>
      </c>
    </row>
    <row r="101" spans="2:2" x14ac:dyDescent="0.2">
      <c r="B101">
        <v>837</v>
      </c>
    </row>
    <row r="102" spans="2:2" x14ac:dyDescent="0.2">
      <c r="B102">
        <v>836</v>
      </c>
    </row>
    <row r="103" spans="2:2" x14ac:dyDescent="0.2">
      <c r="B103">
        <v>835</v>
      </c>
    </row>
    <row r="104" spans="2:2" x14ac:dyDescent="0.2">
      <c r="B104">
        <v>834</v>
      </c>
    </row>
    <row r="105" spans="2:2" x14ac:dyDescent="0.2">
      <c r="B105">
        <v>833</v>
      </c>
    </row>
    <row r="106" spans="2:2" x14ac:dyDescent="0.2">
      <c r="B106">
        <v>832</v>
      </c>
    </row>
    <row r="107" spans="2:2" x14ac:dyDescent="0.2">
      <c r="B107">
        <v>831</v>
      </c>
    </row>
    <row r="108" spans="2:2" x14ac:dyDescent="0.2">
      <c r="B108">
        <v>830</v>
      </c>
    </row>
    <row r="109" spans="2:2" x14ac:dyDescent="0.2">
      <c r="B109">
        <v>829</v>
      </c>
    </row>
    <row r="110" spans="2:2" x14ac:dyDescent="0.2">
      <c r="B110">
        <v>828</v>
      </c>
    </row>
    <row r="111" spans="2:2" x14ac:dyDescent="0.2">
      <c r="B111">
        <v>827</v>
      </c>
    </row>
    <row r="112" spans="2:2" x14ac:dyDescent="0.2">
      <c r="B112">
        <v>826</v>
      </c>
    </row>
    <row r="113" spans="2:2" x14ac:dyDescent="0.2">
      <c r="B113">
        <v>825</v>
      </c>
    </row>
    <row r="114" spans="2:2" x14ac:dyDescent="0.2">
      <c r="B114">
        <v>824</v>
      </c>
    </row>
    <row r="115" spans="2:2" x14ac:dyDescent="0.2">
      <c r="B115">
        <v>823</v>
      </c>
    </row>
    <row r="116" spans="2:2" x14ac:dyDescent="0.2">
      <c r="B116">
        <v>822</v>
      </c>
    </row>
    <row r="117" spans="2:2" x14ac:dyDescent="0.2">
      <c r="B117">
        <v>821</v>
      </c>
    </row>
    <row r="118" spans="2:2" x14ac:dyDescent="0.2">
      <c r="B118">
        <v>820</v>
      </c>
    </row>
    <row r="119" spans="2:2" x14ac:dyDescent="0.2">
      <c r="B119">
        <v>819</v>
      </c>
    </row>
    <row r="120" spans="2:2" x14ac:dyDescent="0.2">
      <c r="B120">
        <v>818</v>
      </c>
    </row>
    <row r="121" spans="2:2" x14ac:dyDescent="0.2">
      <c r="B121">
        <v>817</v>
      </c>
    </row>
    <row r="122" spans="2:2" x14ac:dyDescent="0.2">
      <c r="B122">
        <v>816</v>
      </c>
    </row>
    <row r="123" spans="2:2" x14ac:dyDescent="0.2">
      <c r="B123">
        <v>815</v>
      </c>
    </row>
    <row r="124" spans="2:2" x14ac:dyDescent="0.2">
      <c r="B124">
        <v>814</v>
      </c>
    </row>
    <row r="125" spans="2:2" x14ac:dyDescent="0.2">
      <c r="B125">
        <v>813</v>
      </c>
    </row>
    <row r="126" spans="2:2" x14ac:dyDescent="0.2">
      <c r="B126">
        <v>812</v>
      </c>
    </row>
    <row r="127" spans="2:2" x14ac:dyDescent="0.2">
      <c r="B127">
        <v>811</v>
      </c>
    </row>
    <row r="128" spans="2:2" x14ac:dyDescent="0.2">
      <c r="B128">
        <v>810</v>
      </c>
    </row>
    <row r="129" spans="2:2" x14ac:dyDescent="0.2">
      <c r="B129">
        <v>809</v>
      </c>
    </row>
    <row r="130" spans="2:2" x14ac:dyDescent="0.2">
      <c r="B130">
        <v>808</v>
      </c>
    </row>
    <row r="131" spans="2:2" x14ac:dyDescent="0.2">
      <c r="B131">
        <v>807</v>
      </c>
    </row>
    <row r="132" spans="2:2" x14ac:dyDescent="0.2">
      <c r="B132">
        <v>806</v>
      </c>
    </row>
    <row r="133" spans="2:2" x14ac:dyDescent="0.2">
      <c r="B133">
        <v>805</v>
      </c>
    </row>
    <row r="134" spans="2:2" x14ac:dyDescent="0.2">
      <c r="B134">
        <v>804</v>
      </c>
    </row>
    <row r="135" spans="2:2" x14ac:dyDescent="0.2">
      <c r="B135">
        <v>803</v>
      </c>
    </row>
    <row r="136" spans="2:2" x14ac:dyDescent="0.2">
      <c r="B136">
        <v>802</v>
      </c>
    </row>
    <row r="137" spans="2:2" x14ac:dyDescent="0.2">
      <c r="B137">
        <v>801</v>
      </c>
    </row>
    <row r="138" spans="2:2" x14ac:dyDescent="0.2">
      <c r="B138">
        <v>800</v>
      </c>
    </row>
    <row r="139" spans="2:2" x14ac:dyDescent="0.2">
      <c r="B139">
        <v>799</v>
      </c>
    </row>
    <row r="140" spans="2:2" x14ac:dyDescent="0.2">
      <c r="B140">
        <v>798</v>
      </c>
    </row>
    <row r="141" spans="2:2" x14ac:dyDescent="0.2">
      <c r="B141">
        <v>797</v>
      </c>
    </row>
    <row r="142" spans="2:2" x14ac:dyDescent="0.2">
      <c r="B142">
        <v>796</v>
      </c>
    </row>
    <row r="143" spans="2:2" x14ac:dyDescent="0.2">
      <c r="B143">
        <v>795</v>
      </c>
    </row>
    <row r="144" spans="2:2" x14ac:dyDescent="0.2">
      <c r="B144">
        <v>794</v>
      </c>
    </row>
    <row r="145" spans="2:2" x14ac:dyDescent="0.2">
      <c r="B145">
        <v>793</v>
      </c>
    </row>
    <row r="146" spans="2:2" x14ac:dyDescent="0.2">
      <c r="B146">
        <v>792</v>
      </c>
    </row>
    <row r="147" spans="2:2" x14ac:dyDescent="0.2">
      <c r="B147">
        <v>791</v>
      </c>
    </row>
    <row r="148" spans="2:2" x14ac:dyDescent="0.2">
      <c r="B148">
        <v>790</v>
      </c>
    </row>
    <row r="149" spans="2:2" x14ac:dyDescent="0.2">
      <c r="B149">
        <v>789</v>
      </c>
    </row>
    <row r="150" spans="2:2" x14ac:dyDescent="0.2">
      <c r="B150">
        <v>788</v>
      </c>
    </row>
    <row r="151" spans="2:2" x14ac:dyDescent="0.2">
      <c r="B151">
        <v>787</v>
      </c>
    </row>
    <row r="152" spans="2:2" x14ac:dyDescent="0.2">
      <c r="B152">
        <v>786</v>
      </c>
    </row>
    <row r="153" spans="2:2" x14ac:dyDescent="0.2">
      <c r="B153">
        <v>785</v>
      </c>
    </row>
    <row r="154" spans="2:2" x14ac:dyDescent="0.2">
      <c r="B154">
        <v>784</v>
      </c>
    </row>
    <row r="155" spans="2:2" x14ac:dyDescent="0.2">
      <c r="B155">
        <v>783</v>
      </c>
    </row>
    <row r="156" spans="2:2" x14ac:dyDescent="0.2">
      <c r="B156">
        <v>782</v>
      </c>
    </row>
    <row r="157" spans="2:2" x14ac:dyDescent="0.2">
      <c r="B157">
        <v>781</v>
      </c>
    </row>
    <row r="158" spans="2:2" x14ac:dyDescent="0.2">
      <c r="B158">
        <v>780</v>
      </c>
    </row>
    <row r="159" spans="2:2" x14ac:dyDescent="0.2">
      <c r="B159">
        <v>779</v>
      </c>
    </row>
    <row r="160" spans="2:2" x14ac:dyDescent="0.2">
      <c r="B160">
        <v>778</v>
      </c>
    </row>
    <row r="161" spans="2:2" x14ac:dyDescent="0.2">
      <c r="B161">
        <v>777</v>
      </c>
    </row>
    <row r="162" spans="2:2" x14ac:dyDescent="0.2">
      <c r="B162">
        <v>776</v>
      </c>
    </row>
    <row r="163" spans="2:2" x14ac:dyDescent="0.2">
      <c r="B163">
        <v>775</v>
      </c>
    </row>
    <row r="164" spans="2:2" x14ac:dyDescent="0.2">
      <c r="B164">
        <v>774</v>
      </c>
    </row>
    <row r="165" spans="2:2" x14ac:dyDescent="0.2">
      <c r="B165">
        <v>773</v>
      </c>
    </row>
    <row r="166" spans="2:2" x14ac:dyDescent="0.2">
      <c r="B166">
        <v>772</v>
      </c>
    </row>
    <row r="167" spans="2:2" x14ac:dyDescent="0.2">
      <c r="B167">
        <v>771</v>
      </c>
    </row>
    <row r="168" spans="2:2" x14ac:dyDescent="0.2">
      <c r="B168">
        <v>770</v>
      </c>
    </row>
    <row r="169" spans="2:2" x14ac:dyDescent="0.2">
      <c r="B169">
        <v>769</v>
      </c>
    </row>
    <row r="170" spans="2:2" x14ac:dyDescent="0.2">
      <c r="B170">
        <v>768</v>
      </c>
    </row>
    <row r="171" spans="2:2" x14ac:dyDescent="0.2">
      <c r="B171">
        <v>767</v>
      </c>
    </row>
    <row r="172" spans="2:2" x14ac:dyDescent="0.2">
      <c r="B172">
        <v>766</v>
      </c>
    </row>
    <row r="173" spans="2:2" x14ac:dyDescent="0.2">
      <c r="B173">
        <v>765</v>
      </c>
    </row>
    <row r="174" spans="2:2" x14ac:dyDescent="0.2">
      <c r="B174">
        <v>764</v>
      </c>
    </row>
    <row r="175" spans="2:2" x14ac:dyDescent="0.2">
      <c r="B175">
        <v>763</v>
      </c>
    </row>
    <row r="176" spans="2:2" x14ac:dyDescent="0.2">
      <c r="B176">
        <v>762</v>
      </c>
    </row>
    <row r="177" spans="2:2" x14ac:dyDescent="0.2">
      <c r="B177">
        <v>761</v>
      </c>
    </row>
    <row r="178" spans="2:2" x14ac:dyDescent="0.2">
      <c r="B178">
        <v>760</v>
      </c>
    </row>
    <row r="179" spans="2:2" x14ac:dyDescent="0.2">
      <c r="B179">
        <v>759</v>
      </c>
    </row>
    <row r="180" spans="2:2" x14ac:dyDescent="0.2">
      <c r="B180">
        <v>758</v>
      </c>
    </row>
    <row r="181" spans="2:2" x14ac:dyDescent="0.2">
      <c r="B181">
        <v>757</v>
      </c>
    </row>
    <row r="182" spans="2:2" x14ac:dyDescent="0.2">
      <c r="B182">
        <v>756</v>
      </c>
    </row>
    <row r="183" spans="2:2" x14ac:dyDescent="0.2">
      <c r="B183">
        <v>755</v>
      </c>
    </row>
    <row r="184" spans="2:2" x14ac:dyDescent="0.2">
      <c r="B184">
        <v>754</v>
      </c>
    </row>
    <row r="185" spans="2:2" x14ac:dyDescent="0.2">
      <c r="B185">
        <v>753</v>
      </c>
    </row>
    <row r="186" spans="2:2" x14ac:dyDescent="0.2">
      <c r="B186">
        <v>752</v>
      </c>
    </row>
    <row r="187" spans="2:2" x14ac:dyDescent="0.2">
      <c r="B187">
        <v>751</v>
      </c>
    </row>
    <row r="188" spans="2:2" x14ac:dyDescent="0.2">
      <c r="B188">
        <v>750</v>
      </c>
    </row>
    <row r="189" spans="2:2" x14ac:dyDescent="0.2">
      <c r="B189">
        <v>749</v>
      </c>
    </row>
    <row r="190" spans="2:2" x14ac:dyDescent="0.2">
      <c r="B190">
        <v>748</v>
      </c>
    </row>
    <row r="191" spans="2:2" x14ac:dyDescent="0.2">
      <c r="B191">
        <v>747</v>
      </c>
    </row>
    <row r="192" spans="2:2" x14ac:dyDescent="0.2">
      <c r="B192">
        <v>746</v>
      </c>
    </row>
    <row r="193" spans="2:2" x14ac:dyDescent="0.2">
      <c r="B193">
        <v>745</v>
      </c>
    </row>
    <row r="194" spans="2:2" x14ac:dyDescent="0.2">
      <c r="B194">
        <v>744</v>
      </c>
    </row>
    <row r="195" spans="2:2" x14ac:dyDescent="0.2">
      <c r="B195">
        <v>743</v>
      </c>
    </row>
    <row r="196" spans="2:2" x14ac:dyDescent="0.2">
      <c r="B196">
        <v>742</v>
      </c>
    </row>
    <row r="197" spans="2:2" x14ac:dyDescent="0.2">
      <c r="B197">
        <v>741</v>
      </c>
    </row>
    <row r="198" spans="2:2" x14ac:dyDescent="0.2">
      <c r="B198">
        <v>740</v>
      </c>
    </row>
    <row r="199" spans="2:2" x14ac:dyDescent="0.2">
      <c r="B199">
        <v>739</v>
      </c>
    </row>
    <row r="200" spans="2:2" x14ac:dyDescent="0.2">
      <c r="B200">
        <v>738</v>
      </c>
    </row>
    <row r="201" spans="2:2" x14ac:dyDescent="0.2">
      <c r="B201">
        <v>737</v>
      </c>
    </row>
    <row r="202" spans="2:2" x14ac:dyDescent="0.2">
      <c r="B202">
        <v>736</v>
      </c>
    </row>
    <row r="203" spans="2:2" x14ac:dyDescent="0.2">
      <c r="B203">
        <v>735</v>
      </c>
    </row>
    <row r="204" spans="2:2" x14ac:dyDescent="0.2">
      <c r="B204">
        <v>734</v>
      </c>
    </row>
    <row r="205" spans="2:2" x14ac:dyDescent="0.2">
      <c r="B205">
        <v>733</v>
      </c>
    </row>
    <row r="206" spans="2:2" x14ac:dyDescent="0.2">
      <c r="B206">
        <v>732</v>
      </c>
    </row>
    <row r="207" spans="2:2" x14ac:dyDescent="0.2">
      <c r="B207">
        <v>731</v>
      </c>
    </row>
    <row r="208" spans="2:2" x14ac:dyDescent="0.2">
      <c r="B208">
        <v>730</v>
      </c>
    </row>
    <row r="209" spans="2:2" x14ac:dyDescent="0.2">
      <c r="B209">
        <v>729</v>
      </c>
    </row>
    <row r="210" spans="2:2" x14ac:dyDescent="0.2">
      <c r="B210">
        <v>728</v>
      </c>
    </row>
    <row r="211" spans="2:2" x14ac:dyDescent="0.2">
      <c r="B211">
        <v>727</v>
      </c>
    </row>
    <row r="212" spans="2:2" x14ac:dyDescent="0.2">
      <c r="B212">
        <v>726</v>
      </c>
    </row>
    <row r="213" spans="2:2" x14ac:dyDescent="0.2">
      <c r="B213">
        <v>725</v>
      </c>
    </row>
    <row r="214" spans="2:2" x14ac:dyDescent="0.2">
      <c r="B214">
        <v>724</v>
      </c>
    </row>
    <row r="215" spans="2:2" x14ac:dyDescent="0.2">
      <c r="B215">
        <v>723</v>
      </c>
    </row>
    <row r="216" spans="2:2" x14ac:dyDescent="0.2">
      <c r="B216">
        <v>722</v>
      </c>
    </row>
    <row r="217" spans="2:2" x14ac:dyDescent="0.2">
      <c r="B217">
        <v>721</v>
      </c>
    </row>
    <row r="218" spans="2:2" x14ac:dyDescent="0.2">
      <c r="B218">
        <v>720</v>
      </c>
    </row>
    <row r="219" spans="2:2" x14ac:dyDescent="0.2">
      <c r="B219">
        <v>719</v>
      </c>
    </row>
    <row r="220" spans="2:2" x14ac:dyDescent="0.2">
      <c r="B220">
        <v>718</v>
      </c>
    </row>
    <row r="221" spans="2:2" x14ac:dyDescent="0.2">
      <c r="B221">
        <v>717</v>
      </c>
    </row>
    <row r="222" spans="2:2" x14ac:dyDescent="0.2">
      <c r="B222">
        <v>716</v>
      </c>
    </row>
    <row r="223" spans="2:2" x14ac:dyDescent="0.2">
      <c r="B223">
        <v>715</v>
      </c>
    </row>
    <row r="224" spans="2:2" x14ac:dyDescent="0.2">
      <c r="B224">
        <v>714</v>
      </c>
    </row>
    <row r="225" spans="2:2" x14ac:dyDescent="0.2">
      <c r="B225">
        <v>713</v>
      </c>
    </row>
    <row r="226" spans="2:2" x14ac:dyDescent="0.2">
      <c r="B226">
        <v>712</v>
      </c>
    </row>
    <row r="227" spans="2:2" x14ac:dyDescent="0.2">
      <c r="B227">
        <v>711</v>
      </c>
    </row>
    <row r="228" spans="2:2" x14ac:dyDescent="0.2">
      <c r="B228">
        <v>710</v>
      </c>
    </row>
    <row r="229" spans="2:2" x14ac:dyDescent="0.2">
      <c r="B229">
        <v>709</v>
      </c>
    </row>
    <row r="230" spans="2:2" x14ac:dyDescent="0.2">
      <c r="B230">
        <v>708</v>
      </c>
    </row>
    <row r="231" spans="2:2" x14ac:dyDescent="0.2">
      <c r="B231">
        <v>707</v>
      </c>
    </row>
    <row r="232" spans="2:2" x14ac:dyDescent="0.2">
      <c r="B232">
        <v>706</v>
      </c>
    </row>
    <row r="233" spans="2:2" x14ac:dyDescent="0.2">
      <c r="B233">
        <v>705</v>
      </c>
    </row>
    <row r="234" spans="2:2" x14ac:dyDescent="0.2">
      <c r="B234">
        <v>704</v>
      </c>
    </row>
    <row r="235" spans="2:2" x14ac:dyDescent="0.2">
      <c r="B235">
        <v>703</v>
      </c>
    </row>
    <row r="236" spans="2:2" x14ac:dyDescent="0.2">
      <c r="B236">
        <v>702</v>
      </c>
    </row>
    <row r="237" spans="2:2" x14ac:dyDescent="0.2">
      <c r="B237">
        <v>701</v>
      </c>
    </row>
    <row r="238" spans="2:2" x14ac:dyDescent="0.2">
      <c r="B238">
        <v>700</v>
      </c>
    </row>
    <row r="239" spans="2:2" x14ac:dyDescent="0.2">
      <c r="B239">
        <v>699</v>
      </c>
    </row>
    <row r="240" spans="2:2" x14ac:dyDescent="0.2">
      <c r="B240">
        <v>698</v>
      </c>
    </row>
    <row r="241" spans="2:2" x14ac:dyDescent="0.2">
      <c r="B241">
        <v>697</v>
      </c>
    </row>
    <row r="242" spans="2:2" x14ac:dyDescent="0.2">
      <c r="B242">
        <v>696</v>
      </c>
    </row>
    <row r="243" spans="2:2" x14ac:dyDescent="0.2">
      <c r="B243">
        <v>695</v>
      </c>
    </row>
    <row r="244" spans="2:2" x14ac:dyDescent="0.2">
      <c r="B244">
        <v>694</v>
      </c>
    </row>
    <row r="245" spans="2:2" x14ac:dyDescent="0.2">
      <c r="B245">
        <v>693</v>
      </c>
    </row>
    <row r="246" spans="2:2" x14ac:dyDescent="0.2">
      <c r="B246">
        <v>692</v>
      </c>
    </row>
    <row r="247" spans="2:2" x14ac:dyDescent="0.2">
      <c r="B247">
        <v>691</v>
      </c>
    </row>
    <row r="248" spans="2:2" x14ac:dyDescent="0.2">
      <c r="B248">
        <v>690</v>
      </c>
    </row>
    <row r="249" spans="2:2" x14ac:dyDescent="0.2">
      <c r="B249">
        <v>689</v>
      </c>
    </row>
    <row r="250" spans="2:2" x14ac:dyDescent="0.2">
      <c r="B250">
        <v>688</v>
      </c>
    </row>
    <row r="251" spans="2:2" x14ac:dyDescent="0.2">
      <c r="B251">
        <v>687</v>
      </c>
    </row>
    <row r="252" spans="2:2" x14ac:dyDescent="0.2">
      <c r="B252">
        <v>686</v>
      </c>
    </row>
    <row r="253" spans="2:2" x14ac:dyDescent="0.2">
      <c r="B253">
        <v>685</v>
      </c>
    </row>
    <row r="254" spans="2:2" x14ac:dyDescent="0.2">
      <c r="B254">
        <v>684</v>
      </c>
    </row>
    <row r="255" spans="2:2" x14ac:dyDescent="0.2">
      <c r="B255">
        <v>683</v>
      </c>
    </row>
    <row r="256" spans="2:2" x14ac:dyDescent="0.2">
      <c r="B256">
        <v>682</v>
      </c>
    </row>
    <row r="257" spans="2:2" x14ac:dyDescent="0.2">
      <c r="B257">
        <v>681</v>
      </c>
    </row>
    <row r="258" spans="2:2" x14ac:dyDescent="0.2">
      <c r="B258">
        <v>680</v>
      </c>
    </row>
    <row r="259" spans="2:2" x14ac:dyDescent="0.2">
      <c r="B259">
        <v>679</v>
      </c>
    </row>
    <row r="260" spans="2:2" x14ac:dyDescent="0.2">
      <c r="B260">
        <v>678</v>
      </c>
    </row>
    <row r="261" spans="2:2" x14ac:dyDescent="0.2">
      <c r="B261">
        <v>677</v>
      </c>
    </row>
    <row r="262" spans="2:2" x14ac:dyDescent="0.2">
      <c r="B262">
        <v>676</v>
      </c>
    </row>
    <row r="263" spans="2:2" x14ac:dyDescent="0.2">
      <c r="B263">
        <v>675</v>
      </c>
    </row>
    <row r="264" spans="2:2" x14ac:dyDescent="0.2">
      <c r="B264">
        <v>674</v>
      </c>
    </row>
    <row r="265" spans="2:2" x14ac:dyDescent="0.2">
      <c r="B265">
        <v>673</v>
      </c>
    </row>
    <row r="266" spans="2:2" x14ac:dyDescent="0.2">
      <c r="B266">
        <v>672</v>
      </c>
    </row>
    <row r="267" spans="2:2" x14ac:dyDescent="0.2">
      <c r="B267">
        <v>671</v>
      </c>
    </row>
    <row r="268" spans="2:2" x14ac:dyDescent="0.2">
      <c r="B268">
        <v>670</v>
      </c>
    </row>
    <row r="269" spans="2:2" x14ac:dyDescent="0.2">
      <c r="B269">
        <v>669</v>
      </c>
    </row>
    <row r="270" spans="2:2" x14ac:dyDescent="0.2">
      <c r="B270">
        <v>668</v>
      </c>
    </row>
    <row r="271" spans="2:2" x14ac:dyDescent="0.2">
      <c r="B271">
        <v>667</v>
      </c>
    </row>
    <row r="272" spans="2:2" x14ac:dyDescent="0.2">
      <c r="B272">
        <v>666</v>
      </c>
    </row>
    <row r="273" spans="2:2" x14ac:dyDescent="0.2">
      <c r="B273">
        <v>665</v>
      </c>
    </row>
    <row r="274" spans="2:2" x14ac:dyDescent="0.2">
      <c r="B274">
        <v>664</v>
      </c>
    </row>
    <row r="275" spans="2:2" x14ac:dyDescent="0.2">
      <c r="B275">
        <v>663</v>
      </c>
    </row>
    <row r="276" spans="2:2" x14ac:dyDescent="0.2">
      <c r="B276">
        <v>662</v>
      </c>
    </row>
    <row r="277" spans="2:2" x14ac:dyDescent="0.2">
      <c r="B277">
        <v>661</v>
      </c>
    </row>
    <row r="278" spans="2:2" x14ac:dyDescent="0.2">
      <c r="B278">
        <v>660</v>
      </c>
    </row>
    <row r="279" spans="2:2" x14ac:dyDescent="0.2">
      <c r="B279">
        <v>659</v>
      </c>
    </row>
    <row r="280" spans="2:2" x14ac:dyDescent="0.2">
      <c r="B280">
        <v>658</v>
      </c>
    </row>
    <row r="281" spans="2:2" x14ac:dyDescent="0.2">
      <c r="B281">
        <v>657</v>
      </c>
    </row>
    <row r="282" spans="2:2" x14ac:dyDescent="0.2">
      <c r="B282">
        <v>656</v>
      </c>
    </row>
    <row r="283" spans="2:2" x14ac:dyDescent="0.2">
      <c r="B283">
        <v>655</v>
      </c>
    </row>
    <row r="284" spans="2:2" x14ac:dyDescent="0.2">
      <c r="B284">
        <v>654</v>
      </c>
    </row>
    <row r="285" spans="2:2" x14ac:dyDescent="0.2">
      <c r="B285">
        <v>653</v>
      </c>
    </row>
    <row r="286" spans="2:2" x14ac:dyDescent="0.2">
      <c r="B286">
        <v>652</v>
      </c>
    </row>
    <row r="287" spans="2:2" x14ac:dyDescent="0.2">
      <c r="B287">
        <v>651</v>
      </c>
    </row>
    <row r="288" spans="2:2" x14ac:dyDescent="0.2">
      <c r="B288">
        <v>650</v>
      </c>
    </row>
    <row r="289" spans="2:2" x14ac:dyDescent="0.2">
      <c r="B289">
        <v>649</v>
      </c>
    </row>
    <row r="290" spans="2:2" x14ac:dyDescent="0.2">
      <c r="B290">
        <v>648</v>
      </c>
    </row>
    <row r="291" spans="2:2" x14ac:dyDescent="0.2">
      <c r="B291">
        <v>647</v>
      </c>
    </row>
    <row r="292" spans="2:2" x14ac:dyDescent="0.2">
      <c r="B292">
        <v>646</v>
      </c>
    </row>
    <row r="293" spans="2:2" x14ac:dyDescent="0.2">
      <c r="B293">
        <v>645</v>
      </c>
    </row>
    <row r="294" spans="2:2" x14ac:dyDescent="0.2">
      <c r="B294">
        <v>644</v>
      </c>
    </row>
    <row r="295" spans="2:2" x14ac:dyDescent="0.2">
      <c r="B295">
        <v>643</v>
      </c>
    </row>
    <row r="296" spans="2:2" x14ac:dyDescent="0.2">
      <c r="B296">
        <v>642</v>
      </c>
    </row>
    <row r="297" spans="2:2" x14ac:dyDescent="0.2">
      <c r="B297">
        <v>641</v>
      </c>
    </row>
    <row r="298" spans="2:2" x14ac:dyDescent="0.2">
      <c r="B298">
        <v>640</v>
      </c>
    </row>
    <row r="299" spans="2:2" x14ac:dyDescent="0.2">
      <c r="B299">
        <v>639</v>
      </c>
    </row>
    <row r="300" spans="2:2" x14ac:dyDescent="0.2">
      <c r="B300">
        <v>638</v>
      </c>
    </row>
    <row r="301" spans="2:2" x14ac:dyDescent="0.2">
      <c r="B301">
        <v>637</v>
      </c>
    </row>
    <row r="302" spans="2:2" x14ac:dyDescent="0.2">
      <c r="B302">
        <v>636</v>
      </c>
    </row>
    <row r="303" spans="2:2" x14ac:dyDescent="0.2">
      <c r="B303">
        <v>635</v>
      </c>
    </row>
    <row r="304" spans="2:2" x14ac:dyDescent="0.2">
      <c r="B304">
        <v>634</v>
      </c>
    </row>
    <row r="305" spans="2:2" x14ac:dyDescent="0.2">
      <c r="B305">
        <v>633</v>
      </c>
    </row>
    <row r="306" spans="2:2" x14ac:dyDescent="0.2">
      <c r="B306">
        <v>632</v>
      </c>
    </row>
    <row r="307" spans="2:2" x14ac:dyDescent="0.2">
      <c r="B307">
        <v>631</v>
      </c>
    </row>
    <row r="308" spans="2:2" x14ac:dyDescent="0.2">
      <c r="B308">
        <v>630</v>
      </c>
    </row>
    <row r="309" spans="2:2" x14ac:dyDescent="0.2">
      <c r="B309">
        <v>629</v>
      </c>
    </row>
    <row r="310" spans="2:2" x14ac:dyDescent="0.2">
      <c r="B310">
        <v>628</v>
      </c>
    </row>
    <row r="311" spans="2:2" x14ac:dyDescent="0.2">
      <c r="B311">
        <v>627</v>
      </c>
    </row>
    <row r="312" spans="2:2" x14ac:dyDescent="0.2">
      <c r="B312">
        <v>626</v>
      </c>
    </row>
    <row r="313" spans="2:2" x14ac:dyDescent="0.2">
      <c r="B313">
        <v>625</v>
      </c>
    </row>
    <row r="314" spans="2:2" x14ac:dyDescent="0.2">
      <c r="B314">
        <v>624</v>
      </c>
    </row>
    <row r="315" spans="2:2" x14ac:dyDescent="0.2">
      <c r="B315">
        <v>623</v>
      </c>
    </row>
    <row r="316" spans="2:2" x14ac:dyDescent="0.2">
      <c r="B316">
        <v>622</v>
      </c>
    </row>
    <row r="317" spans="2:2" x14ac:dyDescent="0.2">
      <c r="B317">
        <v>621</v>
      </c>
    </row>
    <row r="318" spans="2:2" x14ac:dyDescent="0.2">
      <c r="B318">
        <v>620</v>
      </c>
    </row>
    <row r="319" spans="2:2" x14ac:dyDescent="0.2">
      <c r="B319">
        <v>619</v>
      </c>
    </row>
    <row r="320" spans="2:2" x14ac:dyDescent="0.2">
      <c r="B320">
        <v>618</v>
      </c>
    </row>
    <row r="321" spans="2:2" x14ac:dyDescent="0.2">
      <c r="B321">
        <v>617</v>
      </c>
    </row>
    <row r="322" spans="2:2" x14ac:dyDescent="0.2">
      <c r="B322">
        <v>616</v>
      </c>
    </row>
    <row r="323" spans="2:2" x14ac:dyDescent="0.2">
      <c r="B323">
        <v>615</v>
      </c>
    </row>
    <row r="324" spans="2:2" x14ac:dyDescent="0.2">
      <c r="B324">
        <v>614</v>
      </c>
    </row>
    <row r="325" spans="2:2" x14ac:dyDescent="0.2">
      <c r="B325">
        <v>613</v>
      </c>
    </row>
    <row r="326" spans="2:2" x14ac:dyDescent="0.2">
      <c r="B326">
        <v>612</v>
      </c>
    </row>
    <row r="327" spans="2:2" x14ac:dyDescent="0.2">
      <c r="B327">
        <v>611</v>
      </c>
    </row>
    <row r="328" spans="2:2" x14ac:dyDescent="0.2">
      <c r="B328">
        <v>610</v>
      </c>
    </row>
    <row r="329" spans="2:2" x14ac:dyDescent="0.2">
      <c r="B329">
        <v>609</v>
      </c>
    </row>
    <row r="330" spans="2:2" x14ac:dyDescent="0.2">
      <c r="B330">
        <v>608</v>
      </c>
    </row>
    <row r="331" spans="2:2" x14ac:dyDescent="0.2">
      <c r="B331">
        <v>607</v>
      </c>
    </row>
    <row r="332" spans="2:2" x14ac:dyDescent="0.2">
      <c r="B332">
        <v>606</v>
      </c>
    </row>
    <row r="333" spans="2:2" x14ac:dyDescent="0.2">
      <c r="B333">
        <v>605</v>
      </c>
    </row>
    <row r="334" spans="2:2" x14ac:dyDescent="0.2">
      <c r="B334">
        <v>604</v>
      </c>
    </row>
    <row r="335" spans="2:2" x14ac:dyDescent="0.2">
      <c r="B335">
        <v>603</v>
      </c>
    </row>
    <row r="336" spans="2:2" x14ac:dyDescent="0.2">
      <c r="B336">
        <v>602</v>
      </c>
    </row>
    <row r="337" spans="2:2" x14ac:dyDescent="0.2">
      <c r="B337">
        <v>601</v>
      </c>
    </row>
    <row r="338" spans="2:2" x14ac:dyDescent="0.2">
      <c r="B338">
        <v>600</v>
      </c>
    </row>
    <row r="339" spans="2:2" x14ac:dyDescent="0.2">
      <c r="B339">
        <v>599</v>
      </c>
    </row>
    <row r="340" spans="2:2" x14ac:dyDescent="0.2">
      <c r="B340">
        <v>598</v>
      </c>
    </row>
    <row r="341" spans="2:2" x14ac:dyDescent="0.2">
      <c r="B341">
        <v>597</v>
      </c>
    </row>
    <row r="342" spans="2:2" x14ac:dyDescent="0.2">
      <c r="B342">
        <v>596</v>
      </c>
    </row>
    <row r="343" spans="2:2" x14ac:dyDescent="0.2">
      <c r="B343">
        <v>595</v>
      </c>
    </row>
    <row r="344" spans="2:2" x14ac:dyDescent="0.2">
      <c r="B344">
        <v>594</v>
      </c>
    </row>
    <row r="345" spans="2:2" x14ac:dyDescent="0.2">
      <c r="B345">
        <v>593</v>
      </c>
    </row>
    <row r="346" spans="2:2" x14ac:dyDescent="0.2">
      <c r="B346">
        <v>592</v>
      </c>
    </row>
    <row r="347" spans="2:2" x14ac:dyDescent="0.2">
      <c r="B347">
        <v>591</v>
      </c>
    </row>
    <row r="348" spans="2:2" x14ac:dyDescent="0.2">
      <c r="B348">
        <v>590</v>
      </c>
    </row>
    <row r="349" spans="2:2" x14ac:dyDescent="0.2">
      <c r="B349">
        <v>589</v>
      </c>
    </row>
    <row r="350" spans="2:2" x14ac:dyDescent="0.2">
      <c r="B350">
        <v>588</v>
      </c>
    </row>
    <row r="351" spans="2:2" x14ac:dyDescent="0.2">
      <c r="B351">
        <v>587</v>
      </c>
    </row>
    <row r="352" spans="2:2" x14ac:dyDescent="0.2">
      <c r="B352">
        <v>586</v>
      </c>
    </row>
    <row r="353" spans="2:2" x14ac:dyDescent="0.2">
      <c r="B353">
        <v>585</v>
      </c>
    </row>
    <row r="354" spans="2:2" x14ac:dyDescent="0.2">
      <c r="B354">
        <v>584</v>
      </c>
    </row>
    <row r="355" spans="2:2" x14ac:dyDescent="0.2">
      <c r="B355">
        <v>583</v>
      </c>
    </row>
    <row r="356" spans="2:2" x14ac:dyDescent="0.2">
      <c r="B356">
        <v>582</v>
      </c>
    </row>
    <row r="357" spans="2:2" x14ac:dyDescent="0.2">
      <c r="B357">
        <v>581</v>
      </c>
    </row>
    <row r="358" spans="2:2" x14ac:dyDescent="0.2">
      <c r="B358">
        <v>580</v>
      </c>
    </row>
    <row r="359" spans="2:2" x14ac:dyDescent="0.2">
      <c r="B359">
        <v>579</v>
      </c>
    </row>
    <row r="360" spans="2:2" x14ac:dyDescent="0.2">
      <c r="B360">
        <v>578</v>
      </c>
    </row>
    <row r="361" spans="2:2" x14ac:dyDescent="0.2">
      <c r="B361">
        <v>577</v>
      </c>
    </row>
    <row r="362" spans="2:2" x14ac:dyDescent="0.2">
      <c r="B362">
        <v>576</v>
      </c>
    </row>
    <row r="363" spans="2:2" x14ac:dyDescent="0.2">
      <c r="B363">
        <v>575</v>
      </c>
    </row>
    <row r="364" spans="2:2" x14ac:dyDescent="0.2">
      <c r="B364">
        <v>574</v>
      </c>
    </row>
    <row r="365" spans="2:2" x14ac:dyDescent="0.2">
      <c r="B365">
        <v>573</v>
      </c>
    </row>
    <row r="366" spans="2:2" x14ac:dyDescent="0.2">
      <c r="B366">
        <v>572</v>
      </c>
    </row>
    <row r="367" spans="2:2" x14ac:dyDescent="0.2">
      <c r="B367">
        <v>571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Liechti, Andreas</dc:creator>
  <cp:lastModifiedBy>Liechti, Andreas</cp:lastModifiedBy>
  <cp:lastPrinted>2021-02-26T08:53:16Z</cp:lastPrinted>
  <dcterms:created xsi:type="dcterms:W3CDTF">2020-06-17T13:08:29Z</dcterms:created>
  <dcterms:modified xsi:type="dcterms:W3CDTF">2023-07-07T09:55:29Z</dcterms:modified>
</cp:coreProperties>
</file>